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БЮДЖЕТ 2023\Проект бюджета 2023- 2025\Проект решения О бюджете Серышевского муниципального округа\"/>
    </mc:Choice>
  </mc:AlternateContent>
  <bookViews>
    <workbookView xWindow="0" yWindow="0" windowWidth="24000" windowHeight="10620"/>
  </bookViews>
  <sheets>
    <sheet name="Все года" sheetId="1" r:id="rId1"/>
  </sheets>
  <definedNames>
    <definedName name="_xlnm.Print_Titles" localSheetId="0">'Все года'!$10:$10</definedName>
  </definedNames>
  <calcPr calcId="162913"/>
</workbook>
</file>

<file path=xl/calcChain.xml><?xml version="1.0" encoding="utf-8"?>
<calcChain xmlns="http://schemas.openxmlformats.org/spreadsheetml/2006/main">
  <c r="G24" i="1" l="1"/>
  <c r="AA37" i="1" l="1"/>
  <c r="Z37" i="1"/>
  <c r="Y37" i="1"/>
  <c r="X37" i="1"/>
  <c r="X36" i="1" s="1"/>
  <c r="X35" i="1" s="1"/>
  <c r="X34" i="1" s="1"/>
  <c r="W37" i="1"/>
  <c r="W36" i="1" s="1"/>
  <c r="W35" i="1" s="1"/>
  <c r="W34" i="1" s="1"/>
  <c r="V37" i="1"/>
  <c r="U37" i="1"/>
  <c r="U36" i="1" s="1"/>
  <c r="U35" i="1" s="1"/>
  <c r="U34" i="1" s="1"/>
  <c r="T37" i="1"/>
  <c r="T36" i="1" s="1"/>
  <c r="T35" i="1" s="1"/>
  <c r="T34" i="1" s="1"/>
  <c r="S37" i="1"/>
  <c r="S36" i="1" s="1"/>
  <c r="S35" i="1" s="1"/>
  <c r="S34" i="1" s="1"/>
  <c r="R37" i="1"/>
  <c r="R36" i="1" s="1"/>
  <c r="R35" i="1" s="1"/>
  <c r="R34" i="1" s="1"/>
  <c r="Q37" i="1"/>
  <c r="Q36" i="1" s="1"/>
  <c r="Q35" i="1" s="1"/>
  <c r="Q34" i="1" s="1"/>
  <c r="P37" i="1"/>
  <c r="P36" i="1" s="1"/>
  <c r="P35" i="1" s="1"/>
  <c r="P34" i="1" s="1"/>
  <c r="O37" i="1"/>
  <c r="N37" i="1"/>
  <c r="M37" i="1"/>
  <c r="L37" i="1"/>
  <c r="L36" i="1" s="1"/>
  <c r="L35" i="1" s="1"/>
  <c r="L34" i="1" s="1"/>
  <c r="K37" i="1"/>
  <c r="K36" i="1" s="1"/>
  <c r="K35" i="1" s="1"/>
  <c r="K34" i="1" s="1"/>
  <c r="J37" i="1"/>
  <c r="I37" i="1"/>
  <c r="I36" i="1" s="1"/>
  <c r="I35" i="1" s="1"/>
  <c r="I34" i="1" s="1"/>
  <c r="H37" i="1"/>
  <c r="H36" i="1" s="1"/>
  <c r="H35" i="1" s="1"/>
  <c r="H34" i="1" s="1"/>
  <c r="G37" i="1"/>
  <c r="G36" i="1" s="1"/>
  <c r="G35" i="1" s="1"/>
  <c r="G34" i="1" s="1"/>
  <c r="AA36" i="1"/>
  <c r="AA35" i="1" s="1"/>
  <c r="AA34" i="1" s="1"/>
  <c r="Z36" i="1"/>
  <c r="Z35" i="1" s="1"/>
  <c r="Z34" i="1" s="1"/>
  <c r="Y36" i="1"/>
  <c r="Y35" i="1" s="1"/>
  <c r="Y34" i="1" s="1"/>
  <c r="V36" i="1"/>
  <c r="O36" i="1"/>
  <c r="O35" i="1" s="1"/>
  <c r="O34" i="1" s="1"/>
  <c r="N36" i="1"/>
  <c r="N35" i="1" s="1"/>
  <c r="N34" i="1" s="1"/>
  <c r="M36" i="1"/>
  <c r="M35" i="1" s="1"/>
  <c r="M34" i="1" s="1"/>
  <c r="J36" i="1"/>
  <c r="V35" i="1"/>
  <c r="V34" i="1" s="1"/>
  <c r="J35" i="1"/>
  <c r="J34" i="1" s="1"/>
  <c r="AA32" i="1"/>
  <c r="Z32" i="1"/>
  <c r="Y32" i="1"/>
  <c r="X32" i="1"/>
  <c r="X31" i="1" s="1"/>
  <c r="X30" i="1" s="1"/>
  <c r="X29" i="1" s="1"/>
  <c r="W32" i="1"/>
  <c r="W31" i="1" s="1"/>
  <c r="W30" i="1" s="1"/>
  <c r="W29" i="1" s="1"/>
  <c r="V32" i="1"/>
  <c r="U32" i="1"/>
  <c r="U31" i="1" s="1"/>
  <c r="U30" i="1" s="1"/>
  <c r="U29" i="1" s="1"/>
  <c r="T32" i="1"/>
  <c r="T31" i="1" s="1"/>
  <c r="T30" i="1" s="1"/>
  <c r="T29" i="1" s="1"/>
  <c r="S32" i="1"/>
  <c r="S31" i="1" s="1"/>
  <c r="S30" i="1" s="1"/>
  <c r="S29" i="1" s="1"/>
  <c r="R32" i="1"/>
  <c r="R31" i="1" s="1"/>
  <c r="R30" i="1" s="1"/>
  <c r="R29" i="1" s="1"/>
  <c r="Q32" i="1"/>
  <c r="Q31" i="1" s="1"/>
  <c r="Q30" i="1" s="1"/>
  <c r="Q29" i="1" s="1"/>
  <c r="P32" i="1"/>
  <c r="P31" i="1" s="1"/>
  <c r="P30" i="1" s="1"/>
  <c r="P29" i="1" s="1"/>
  <c r="O32" i="1"/>
  <c r="N32" i="1"/>
  <c r="M32" i="1"/>
  <c r="L32" i="1"/>
  <c r="L31" i="1" s="1"/>
  <c r="L30" i="1" s="1"/>
  <c r="L29" i="1" s="1"/>
  <c r="K32" i="1"/>
  <c r="K31" i="1" s="1"/>
  <c r="K30" i="1" s="1"/>
  <c r="K29" i="1" s="1"/>
  <c r="J32" i="1"/>
  <c r="I32" i="1"/>
  <c r="I31" i="1" s="1"/>
  <c r="I30" i="1" s="1"/>
  <c r="I29" i="1" s="1"/>
  <c r="H32" i="1"/>
  <c r="H31" i="1" s="1"/>
  <c r="H30" i="1" s="1"/>
  <c r="H29" i="1" s="1"/>
  <c r="G32" i="1"/>
  <c r="G31" i="1" s="1"/>
  <c r="G30" i="1" s="1"/>
  <c r="G29" i="1" s="1"/>
  <c r="AA31" i="1"/>
  <c r="AA30" i="1" s="1"/>
  <c r="AA29" i="1" s="1"/>
  <c r="Z31" i="1"/>
  <c r="Z30" i="1" s="1"/>
  <c r="Z29" i="1" s="1"/>
  <c r="Y31" i="1"/>
  <c r="Y30" i="1" s="1"/>
  <c r="Y29" i="1" s="1"/>
  <c r="V31" i="1"/>
  <c r="O31" i="1"/>
  <c r="O30" i="1" s="1"/>
  <c r="O29" i="1" s="1"/>
  <c r="N31" i="1"/>
  <c r="N30" i="1" s="1"/>
  <c r="N29" i="1" s="1"/>
  <c r="M31" i="1"/>
  <c r="M30" i="1" s="1"/>
  <c r="M29" i="1" s="1"/>
  <c r="J31" i="1"/>
  <c r="V30" i="1"/>
  <c r="V29" i="1" s="1"/>
  <c r="J30" i="1"/>
  <c r="J29" i="1" s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G27" i="1"/>
  <c r="AA476" i="1"/>
  <c r="Z476" i="1"/>
  <c r="Y476" i="1"/>
  <c r="X476" i="1"/>
  <c r="W476" i="1"/>
  <c r="V476" i="1"/>
  <c r="U476" i="1"/>
  <c r="U473" i="1" s="1"/>
  <c r="U472" i="1" s="1"/>
  <c r="T476" i="1"/>
  <c r="S476" i="1"/>
  <c r="R476" i="1"/>
  <c r="Q476" i="1"/>
  <c r="P476" i="1"/>
  <c r="O476" i="1"/>
  <c r="N476" i="1"/>
  <c r="M476" i="1"/>
  <c r="L476" i="1"/>
  <c r="K476" i="1"/>
  <c r="J476" i="1"/>
  <c r="I476" i="1"/>
  <c r="I473" i="1" s="1"/>
  <c r="I472" i="1" s="1"/>
  <c r="H476" i="1"/>
  <c r="G476" i="1"/>
  <c r="AA474" i="1"/>
  <c r="Z474" i="1"/>
  <c r="Y474" i="1"/>
  <c r="X474" i="1"/>
  <c r="X473" i="1" s="1"/>
  <c r="X472" i="1" s="1"/>
  <c r="W474" i="1"/>
  <c r="W473" i="1" s="1"/>
  <c r="W472" i="1" s="1"/>
  <c r="V474" i="1"/>
  <c r="V473" i="1" s="1"/>
  <c r="V472" i="1" s="1"/>
  <c r="U474" i="1"/>
  <c r="T474" i="1"/>
  <c r="T473" i="1" s="1"/>
  <c r="T472" i="1" s="1"/>
  <c r="S474" i="1"/>
  <c r="R474" i="1"/>
  <c r="Q474" i="1"/>
  <c r="P474" i="1"/>
  <c r="O474" i="1"/>
  <c r="N474" i="1"/>
  <c r="M474" i="1"/>
  <c r="L474" i="1"/>
  <c r="L473" i="1" s="1"/>
  <c r="L472" i="1" s="1"/>
  <c r="K474" i="1"/>
  <c r="K473" i="1" s="1"/>
  <c r="K472" i="1" s="1"/>
  <c r="J474" i="1"/>
  <c r="J473" i="1" s="1"/>
  <c r="J472" i="1" s="1"/>
  <c r="I474" i="1"/>
  <c r="H474" i="1"/>
  <c r="H473" i="1" s="1"/>
  <c r="H472" i="1" s="1"/>
  <c r="G474" i="1"/>
  <c r="AA492" i="1"/>
  <c r="V492" i="1"/>
  <c r="G492" i="1"/>
  <c r="AA464" i="1"/>
  <c r="AA463" i="1" s="1"/>
  <c r="AA462" i="1" s="1"/>
  <c r="AA461" i="1" s="1"/>
  <c r="Z464" i="1"/>
  <c r="Z463" i="1" s="1"/>
  <c r="Z462" i="1" s="1"/>
  <c r="Z461" i="1" s="1"/>
  <c r="Y464" i="1"/>
  <c r="Y463" i="1" s="1"/>
  <c r="Y462" i="1" s="1"/>
  <c r="Y461" i="1" s="1"/>
  <c r="X464" i="1"/>
  <c r="X463" i="1" s="1"/>
  <c r="X462" i="1" s="1"/>
  <c r="X461" i="1" s="1"/>
  <c r="W464" i="1"/>
  <c r="W463" i="1" s="1"/>
  <c r="W462" i="1" s="1"/>
  <c r="W461" i="1" s="1"/>
  <c r="V464" i="1"/>
  <c r="V463" i="1" s="1"/>
  <c r="V462" i="1" s="1"/>
  <c r="V461" i="1" s="1"/>
  <c r="U464" i="1"/>
  <c r="U463" i="1" s="1"/>
  <c r="U462" i="1" s="1"/>
  <c r="U461" i="1" s="1"/>
  <c r="T464" i="1"/>
  <c r="T463" i="1" s="1"/>
  <c r="T462" i="1" s="1"/>
  <c r="T461" i="1" s="1"/>
  <c r="S464" i="1"/>
  <c r="S463" i="1" s="1"/>
  <c r="S462" i="1" s="1"/>
  <c r="S461" i="1" s="1"/>
  <c r="R464" i="1"/>
  <c r="R463" i="1" s="1"/>
  <c r="R462" i="1" s="1"/>
  <c r="R461" i="1" s="1"/>
  <c r="Q464" i="1"/>
  <c r="Q463" i="1" s="1"/>
  <c r="Q462" i="1" s="1"/>
  <c r="Q461" i="1" s="1"/>
  <c r="P464" i="1"/>
  <c r="P463" i="1" s="1"/>
  <c r="P462" i="1" s="1"/>
  <c r="P461" i="1" s="1"/>
  <c r="O464" i="1"/>
  <c r="O463" i="1" s="1"/>
  <c r="O462" i="1" s="1"/>
  <c r="O461" i="1" s="1"/>
  <c r="N464" i="1"/>
  <c r="N463" i="1" s="1"/>
  <c r="N462" i="1" s="1"/>
  <c r="N461" i="1" s="1"/>
  <c r="M464" i="1"/>
  <c r="M463" i="1" s="1"/>
  <c r="M462" i="1" s="1"/>
  <c r="M461" i="1" s="1"/>
  <c r="L464" i="1"/>
  <c r="L463" i="1" s="1"/>
  <c r="L462" i="1" s="1"/>
  <c r="L461" i="1" s="1"/>
  <c r="K464" i="1"/>
  <c r="K463" i="1" s="1"/>
  <c r="K462" i="1" s="1"/>
  <c r="K461" i="1" s="1"/>
  <c r="J464" i="1"/>
  <c r="J463" i="1" s="1"/>
  <c r="J462" i="1" s="1"/>
  <c r="J461" i="1" s="1"/>
  <c r="I464" i="1"/>
  <c r="I463" i="1" s="1"/>
  <c r="I462" i="1" s="1"/>
  <c r="I461" i="1" s="1"/>
  <c r="H464" i="1"/>
  <c r="H463" i="1" s="1"/>
  <c r="H462" i="1" s="1"/>
  <c r="H461" i="1" s="1"/>
  <c r="G464" i="1"/>
  <c r="G463" i="1" s="1"/>
  <c r="G462" i="1" s="1"/>
  <c r="G461" i="1" s="1"/>
  <c r="AA459" i="1"/>
  <c r="Z459" i="1"/>
  <c r="Y459" i="1"/>
  <c r="X459" i="1"/>
  <c r="W459" i="1"/>
  <c r="V459" i="1"/>
  <c r="U459" i="1"/>
  <c r="T459" i="1"/>
  <c r="S459" i="1"/>
  <c r="R459" i="1"/>
  <c r="Q459" i="1"/>
  <c r="P459" i="1"/>
  <c r="O459" i="1"/>
  <c r="N459" i="1"/>
  <c r="M459" i="1"/>
  <c r="L459" i="1"/>
  <c r="K459" i="1"/>
  <c r="J459" i="1"/>
  <c r="I459" i="1"/>
  <c r="H459" i="1"/>
  <c r="G459" i="1"/>
  <c r="AA457" i="1"/>
  <c r="Z457" i="1"/>
  <c r="Y457" i="1"/>
  <c r="X457" i="1"/>
  <c r="W457" i="1"/>
  <c r="V457" i="1"/>
  <c r="U457" i="1"/>
  <c r="T457" i="1"/>
  <c r="S457" i="1"/>
  <c r="R457" i="1"/>
  <c r="Q457" i="1"/>
  <c r="P457" i="1"/>
  <c r="O457" i="1"/>
  <c r="N457" i="1"/>
  <c r="M457" i="1"/>
  <c r="L457" i="1"/>
  <c r="K457" i="1"/>
  <c r="J457" i="1"/>
  <c r="I457" i="1"/>
  <c r="H457" i="1"/>
  <c r="G457" i="1"/>
  <c r="N473" i="1" l="1"/>
  <c r="N472" i="1" s="1"/>
  <c r="Z473" i="1"/>
  <c r="Z472" i="1" s="1"/>
  <c r="O473" i="1"/>
  <c r="O472" i="1" s="1"/>
  <c r="AA473" i="1"/>
  <c r="AA472" i="1" s="1"/>
  <c r="Y473" i="1"/>
  <c r="Y472" i="1" s="1"/>
  <c r="Q473" i="1"/>
  <c r="Q472" i="1" s="1"/>
  <c r="R473" i="1"/>
  <c r="R472" i="1" s="1"/>
  <c r="P473" i="1"/>
  <c r="P472" i="1" s="1"/>
  <c r="G473" i="1"/>
  <c r="G472" i="1" s="1"/>
  <c r="S473" i="1"/>
  <c r="S472" i="1" s="1"/>
  <c r="M473" i="1"/>
  <c r="M472" i="1" s="1"/>
  <c r="U456" i="1"/>
  <c r="J456" i="1"/>
  <c r="K456" i="1"/>
  <c r="W456" i="1"/>
  <c r="L456" i="1"/>
  <c r="N456" i="1"/>
  <c r="Z456" i="1"/>
  <c r="X456" i="1"/>
  <c r="Y456" i="1"/>
  <c r="I456" i="1"/>
  <c r="M456" i="1"/>
  <c r="T456" i="1"/>
  <c r="H456" i="1"/>
  <c r="V456" i="1"/>
  <c r="P456" i="1"/>
  <c r="Q456" i="1"/>
  <c r="O456" i="1"/>
  <c r="R456" i="1"/>
  <c r="G456" i="1"/>
  <c r="S456" i="1"/>
  <c r="AA456" i="1"/>
  <c r="V204" i="1" l="1"/>
  <c r="W42" i="1" l="1"/>
  <c r="X42" i="1"/>
  <c r="Y42" i="1"/>
  <c r="Z42" i="1"/>
  <c r="AA42" i="1"/>
  <c r="V42" i="1"/>
  <c r="G440" i="1"/>
  <c r="H590" i="1" l="1"/>
  <c r="H589" i="1" s="1"/>
  <c r="H588" i="1" s="1"/>
  <c r="H587" i="1" s="1"/>
  <c r="I590" i="1"/>
  <c r="I589" i="1" s="1"/>
  <c r="I588" i="1" s="1"/>
  <c r="I587" i="1" s="1"/>
  <c r="J590" i="1"/>
  <c r="J589" i="1" s="1"/>
  <c r="J588" i="1" s="1"/>
  <c r="J587" i="1" s="1"/>
  <c r="K590" i="1"/>
  <c r="K589" i="1" s="1"/>
  <c r="K588" i="1" s="1"/>
  <c r="K587" i="1" s="1"/>
  <c r="L590" i="1"/>
  <c r="L589" i="1" s="1"/>
  <c r="L588" i="1" s="1"/>
  <c r="L587" i="1" s="1"/>
  <c r="M590" i="1"/>
  <c r="M589" i="1" s="1"/>
  <c r="M588" i="1" s="1"/>
  <c r="M587" i="1" s="1"/>
  <c r="N590" i="1"/>
  <c r="N589" i="1" s="1"/>
  <c r="N588" i="1" s="1"/>
  <c r="N587" i="1" s="1"/>
  <c r="O590" i="1"/>
  <c r="O589" i="1" s="1"/>
  <c r="O588" i="1" s="1"/>
  <c r="O587" i="1" s="1"/>
  <c r="P590" i="1"/>
  <c r="P589" i="1" s="1"/>
  <c r="P588" i="1" s="1"/>
  <c r="P587" i="1" s="1"/>
  <c r="Q590" i="1"/>
  <c r="Q589" i="1" s="1"/>
  <c r="Q588" i="1" s="1"/>
  <c r="Q587" i="1" s="1"/>
  <c r="R590" i="1"/>
  <c r="R589" i="1" s="1"/>
  <c r="R588" i="1" s="1"/>
  <c r="R587" i="1" s="1"/>
  <c r="S590" i="1"/>
  <c r="S589" i="1" s="1"/>
  <c r="S588" i="1" s="1"/>
  <c r="S587" i="1" s="1"/>
  <c r="T590" i="1"/>
  <c r="T589" i="1" s="1"/>
  <c r="T588" i="1" s="1"/>
  <c r="T587" i="1" s="1"/>
  <c r="U590" i="1"/>
  <c r="U589" i="1" s="1"/>
  <c r="U588" i="1" s="1"/>
  <c r="U587" i="1" s="1"/>
  <c r="V590" i="1"/>
  <c r="V589" i="1" s="1"/>
  <c r="V588" i="1" s="1"/>
  <c r="V587" i="1" s="1"/>
  <c r="W590" i="1"/>
  <c r="W589" i="1" s="1"/>
  <c r="W588" i="1" s="1"/>
  <c r="W587" i="1" s="1"/>
  <c r="X590" i="1"/>
  <c r="X589" i="1" s="1"/>
  <c r="X588" i="1" s="1"/>
  <c r="X587" i="1" s="1"/>
  <c r="Y590" i="1"/>
  <c r="Y589" i="1" s="1"/>
  <c r="Y588" i="1" s="1"/>
  <c r="Y587" i="1" s="1"/>
  <c r="Z590" i="1"/>
  <c r="Z589" i="1" s="1"/>
  <c r="Z588" i="1" s="1"/>
  <c r="Z587" i="1" s="1"/>
  <c r="AA590" i="1"/>
  <c r="AA589" i="1" s="1"/>
  <c r="AA588" i="1" s="1"/>
  <c r="AA587" i="1" s="1"/>
  <c r="G590" i="1"/>
  <c r="G589" i="1" s="1"/>
  <c r="G588" i="1" s="1"/>
  <c r="G587" i="1" s="1"/>
  <c r="G582" i="1"/>
  <c r="G581" i="1" s="1"/>
  <c r="G580" i="1" s="1"/>
  <c r="H583" i="1"/>
  <c r="H582" i="1" s="1"/>
  <c r="H581" i="1" s="1"/>
  <c r="H580" i="1" s="1"/>
  <c r="I583" i="1"/>
  <c r="J583" i="1"/>
  <c r="K583" i="1"/>
  <c r="L583" i="1"/>
  <c r="M583" i="1"/>
  <c r="M582" i="1" s="1"/>
  <c r="M581" i="1" s="1"/>
  <c r="M580" i="1" s="1"/>
  <c r="N583" i="1"/>
  <c r="N582" i="1" s="1"/>
  <c r="N581" i="1" s="1"/>
  <c r="N580" i="1" s="1"/>
  <c r="O583" i="1"/>
  <c r="O582" i="1" s="1"/>
  <c r="O581" i="1" s="1"/>
  <c r="O580" i="1" s="1"/>
  <c r="P583" i="1"/>
  <c r="P582" i="1" s="1"/>
  <c r="P581" i="1" s="1"/>
  <c r="P580" i="1" s="1"/>
  <c r="Q583" i="1"/>
  <c r="R583" i="1"/>
  <c r="S583" i="1"/>
  <c r="T583" i="1"/>
  <c r="U583" i="1"/>
  <c r="V583" i="1"/>
  <c r="W583" i="1"/>
  <c r="X583" i="1"/>
  <c r="Y583" i="1"/>
  <c r="Z583" i="1"/>
  <c r="AA583" i="1"/>
  <c r="G583" i="1"/>
  <c r="H585" i="1"/>
  <c r="I585" i="1"/>
  <c r="J585" i="1"/>
  <c r="K585" i="1"/>
  <c r="L585" i="1"/>
  <c r="M585" i="1"/>
  <c r="N585" i="1"/>
  <c r="O585" i="1"/>
  <c r="P585" i="1"/>
  <c r="Q585" i="1"/>
  <c r="R585" i="1"/>
  <c r="S585" i="1"/>
  <c r="T585" i="1"/>
  <c r="U585" i="1"/>
  <c r="V585" i="1"/>
  <c r="W585" i="1"/>
  <c r="X585" i="1"/>
  <c r="Y585" i="1"/>
  <c r="Z585" i="1"/>
  <c r="AA585" i="1"/>
  <c r="G585" i="1"/>
  <c r="G577" i="1"/>
  <c r="G576" i="1" s="1"/>
  <c r="G575" i="1" s="1"/>
  <c r="H578" i="1"/>
  <c r="H577" i="1" s="1"/>
  <c r="H576" i="1" s="1"/>
  <c r="H575" i="1" s="1"/>
  <c r="I578" i="1"/>
  <c r="I577" i="1" s="1"/>
  <c r="I576" i="1" s="1"/>
  <c r="I575" i="1" s="1"/>
  <c r="J578" i="1"/>
  <c r="J577" i="1" s="1"/>
  <c r="J576" i="1" s="1"/>
  <c r="J575" i="1" s="1"/>
  <c r="K578" i="1"/>
  <c r="K577" i="1" s="1"/>
  <c r="K576" i="1" s="1"/>
  <c r="K575" i="1" s="1"/>
  <c r="L578" i="1"/>
  <c r="L577" i="1" s="1"/>
  <c r="L576" i="1" s="1"/>
  <c r="L575" i="1" s="1"/>
  <c r="M578" i="1"/>
  <c r="M577" i="1" s="1"/>
  <c r="M576" i="1" s="1"/>
  <c r="M575" i="1" s="1"/>
  <c r="N578" i="1"/>
  <c r="N577" i="1" s="1"/>
  <c r="N576" i="1" s="1"/>
  <c r="N575" i="1" s="1"/>
  <c r="O578" i="1"/>
  <c r="O577" i="1" s="1"/>
  <c r="O576" i="1" s="1"/>
  <c r="O575" i="1" s="1"/>
  <c r="P578" i="1"/>
  <c r="P577" i="1" s="1"/>
  <c r="P576" i="1" s="1"/>
  <c r="P575" i="1" s="1"/>
  <c r="Q578" i="1"/>
  <c r="Q577" i="1" s="1"/>
  <c r="Q576" i="1" s="1"/>
  <c r="Q575" i="1" s="1"/>
  <c r="R578" i="1"/>
  <c r="R577" i="1" s="1"/>
  <c r="R576" i="1" s="1"/>
  <c r="R575" i="1" s="1"/>
  <c r="S578" i="1"/>
  <c r="S577" i="1" s="1"/>
  <c r="S576" i="1" s="1"/>
  <c r="S575" i="1" s="1"/>
  <c r="T578" i="1"/>
  <c r="T577" i="1" s="1"/>
  <c r="T576" i="1" s="1"/>
  <c r="T575" i="1" s="1"/>
  <c r="U578" i="1"/>
  <c r="U577" i="1" s="1"/>
  <c r="U576" i="1" s="1"/>
  <c r="U575" i="1" s="1"/>
  <c r="V578" i="1"/>
  <c r="V577" i="1" s="1"/>
  <c r="V576" i="1" s="1"/>
  <c r="V575" i="1" s="1"/>
  <c r="W578" i="1"/>
  <c r="W577" i="1" s="1"/>
  <c r="W576" i="1" s="1"/>
  <c r="W575" i="1" s="1"/>
  <c r="X578" i="1"/>
  <c r="X577" i="1" s="1"/>
  <c r="X576" i="1" s="1"/>
  <c r="X575" i="1" s="1"/>
  <c r="Y578" i="1"/>
  <c r="Y577" i="1" s="1"/>
  <c r="Y576" i="1" s="1"/>
  <c r="Y575" i="1" s="1"/>
  <c r="Z578" i="1"/>
  <c r="Z577" i="1" s="1"/>
  <c r="Z576" i="1" s="1"/>
  <c r="Z575" i="1" s="1"/>
  <c r="AA578" i="1"/>
  <c r="AA577" i="1" s="1"/>
  <c r="AA576" i="1" s="1"/>
  <c r="AA575" i="1" s="1"/>
  <c r="G578" i="1"/>
  <c r="H556" i="1"/>
  <c r="I556" i="1"/>
  <c r="J556" i="1"/>
  <c r="K556" i="1"/>
  <c r="L556" i="1"/>
  <c r="L555" i="1" s="1"/>
  <c r="L554" i="1" s="1"/>
  <c r="L553" i="1" s="1"/>
  <c r="M556" i="1"/>
  <c r="N556" i="1"/>
  <c r="N555" i="1" s="1"/>
  <c r="N554" i="1" s="1"/>
  <c r="N553" i="1" s="1"/>
  <c r="O556" i="1"/>
  <c r="P556" i="1"/>
  <c r="Q556" i="1"/>
  <c r="R556" i="1"/>
  <c r="S556" i="1"/>
  <c r="T556" i="1"/>
  <c r="U556" i="1"/>
  <c r="V556" i="1"/>
  <c r="V555" i="1" s="1"/>
  <c r="V554" i="1" s="1"/>
  <c r="V553" i="1" s="1"/>
  <c r="W556" i="1"/>
  <c r="X556" i="1"/>
  <c r="X555" i="1" s="1"/>
  <c r="X554" i="1" s="1"/>
  <c r="X553" i="1" s="1"/>
  <c r="Y556" i="1"/>
  <c r="Z556" i="1"/>
  <c r="AA556" i="1"/>
  <c r="G556" i="1"/>
  <c r="H558" i="1"/>
  <c r="I558" i="1"/>
  <c r="J558" i="1"/>
  <c r="K558" i="1"/>
  <c r="L558" i="1"/>
  <c r="M558" i="1"/>
  <c r="N558" i="1"/>
  <c r="O558" i="1"/>
  <c r="P558" i="1"/>
  <c r="Q558" i="1"/>
  <c r="R558" i="1"/>
  <c r="S558" i="1"/>
  <c r="T558" i="1"/>
  <c r="U558" i="1"/>
  <c r="V558" i="1"/>
  <c r="W558" i="1"/>
  <c r="X558" i="1"/>
  <c r="Y558" i="1"/>
  <c r="Z558" i="1"/>
  <c r="AA558" i="1"/>
  <c r="G558" i="1"/>
  <c r="L572" i="1"/>
  <c r="L571" i="1" s="1"/>
  <c r="L570" i="1" s="1"/>
  <c r="H573" i="1"/>
  <c r="H572" i="1" s="1"/>
  <c r="H571" i="1" s="1"/>
  <c r="H570" i="1" s="1"/>
  <c r="I573" i="1"/>
  <c r="I572" i="1" s="1"/>
  <c r="I571" i="1" s="1"/>
  <c r="I570" i="1" s="1"/>
  <c r="J573" i="1"/>
  <c r="J572" i="1" s="1"/>
  <c r="J571" i="1" s="1"/>
  <c r="J570" i="1" s="1"/>
  <c r="K573" i="1"/>
  <c r="K572" i="1" s="1"/>
  <c r="K571" i="1" s="1"/>
  <c r="K570" i="1" s="1"/>
  <c r="L573" i="1"/>
  <c r="M573" i="1"/>
  <c r="M572" i="1" s="1"/>
  <c r="M571" i="1" s="1"/>
  <c r="M570" i="1" s="1"/>
  <c r="N573" i="1"/>
  <c r="N572" i="1" s="1"/>
  <c r="N571" i="1" s="1"/>
  <c r="N570" i="1" s="1"/>
  <c r="O573" i="1"/>
  <c r="O572" i="1" s="1"/>
  <c r="O571" i="1" s="1"/>
  <c r="O570" i="1" s="1"/>
  <c r="P573" i="1"/>
  <c r="P572" i="1" s="1"/>
  <c r="P571" i="1" s="1"/>
  <c r="P570" i="1" s="1"/>
  <c r="Q573" i="1"/>
  <c r="Q572" i="1" s="1"/>
  <c r="Q571" i="1" s="1"/>
  <c r="Q570" i="1" s="1"/>
  <c r="R573" i="1"/>
  <c r="R572" i="1" s="1"/>
  <c r="R571" i="1" s="1"/>
  <c r="R570" i="1" s="1"/>
  <c r="S573" i="1"/>
  <c r="S572" i="1" s="1"/>
  <c r="S571" i="1" s="1"/>
  <c r="S570" i="1" s="1"/>
  <c r="T573" i="1"/>
  <c r="T572" i="1" s="1"/>
  <c r="T571" i="1" s="1"/>
  <c r="T570" i="1" s="1"/>
  <c r="U573" i="1"/>
  <c r="U572" i="1" s="1"/>
  <c r="U571" i="1" s="1"/>
  <c r="U570" i="1" s="1"/>
  <c r="V573" i="1"/>
  <c r="V572" i="1" s="1"/>
  <c r="V571" i="1" s="1"/>
  <c r="V570" i="1" s="1"/>
  <c r="W573" i="1"/>
  <c r="W572" i="1" s="1"/>
  <c r="W571" i="1" s="1"/>
  <c r="W570" i="1" s="1"/>
  <c r="X573" i="1"/>
  <c r="X572" i="1" s="1"/>
  <c r="X571" i="1" s="1"/>
  <c r="X570" i="1" s="1"/>
  <c r="Y573" i="1"/>
  <c r="Y572" i="1" s="1"/>
  <c r="Y571" i="1" s="1"/>
  <c r="Y570" i="1" s="1"/>
  <c r="Z573" i="1"/>
  <c r="Z572" i="1" s="1"/>
  <c r="Z571" i="1" s="1"/>
  <c r="Z570" i="1" s="1"/>
  <c r="AA573" i="1"/>
  <c r="AA572" i="1" s="1"/>
  <c r="AA571" i="1" s="1"/>
  <c r="AA570" i="1" s="1"/>
  <c r="G573" i="1"/>
  <c r="G572" i="1" s="1"/>
  <c r="G571" i="1" s="1"/>
  <c r="G570" i="1" s="1"/>
  <c r="G565" i="1"/>
  <c r="H566" i="1"/>
  <c r="H565" i="1" s="1"/>
  <c r="I566" i="1"/>
  <c r="I565" i="1" s="1"/>
  <c r="J566" i="1"/>
  <c r="J565" i="1" s="1"/>
  <c r="K566" i="1"/>
  <c r="K565" i="1" s="1"/>
  <c r="L566" i="1"/>
  <c r="L565" i="1" s="1"/>
  <c r="M566" i="1"/>
  <c r="M565" i="1" s="1"/>
  <c r="N566" i="1"/>
  <c r="N565" i="1" s="1"/>
  <c r="O566" i="1"/>
  <c r="O565" i="1" s="1"/>
  <c r="P566" i="1"/>
  <c r="P565" i="1" s="1"/>
  <c r="Q566" i="1"/>
  <c r="Q565" i="1" s="1"/>
  <c r="R566" i="1"/>
  <c r="R565" i="1" s="1"/>
  <c r="S566" i="1"/>
  <c r="S565" i="1" s="1"/>
  <c r="T566" i="1"/>
  <c r="T565" i="1" s="1"/>
  <c r="U566" i="1"/>
  <c r="U565" i="1" s="1"/>
  <c r="V566" i="1"/>
  <c r="V565" i="1" s="1"/>
  <c r="W566" i="1"/>
  <c r="W565" i="1" s="1"/>
  <c r="X566" i="1"/>
  <c r="X565" i="1" s="1"/>
  <c r="Y566" i="1"/>
  <c r="Y565" i="1" s="1"/>
  <c r="Z566" i="1"/>
  <c r="Z565" i="1" s="1"/>
  <c r="AA566" i="1"/>
  <c r="AA565" i="1" s="1"/>
  <c r="G566" i="1"/>
  <c r="N562" i="1"/>
  <c r="N561" i="1" s="1"/>
  <c r="N560" i="1" s="1"/>
  <c r="O562" i="1"/>
  <c r="O561" i="1" s="1"/>
  <c r="O560" i="1" s="1"/>
  <c r="H563" i="1"/>
  <c r="H562" i="1" s="1"/>
  <c r="I563" i="1"/>
  <c r="I562" i="1" s="1"/>
  <c r="J563" i="1"/>
  <c r="J562" i="1" s="1"/>
  <c r="K563" i="1"/>
  <c r="K562" i="1" s="1"/>
  <c r="L563" i="1"/>
  <c r="L562" i="1" s="1"/>
  <c r="M563" i="1"/>
  <c r="M562" i="1" s="1"/>
  <c r="N563" i="1"/>
  <c r="O563" i="1"/>
  <c r="P563" i="1"/>
  <c r="P562" i="1" s="1"/>
  <c r="Q563" i="1"/>
  <c r="Q562" i="1" s="1"/>
  <c r="R563" i="1"/>
  <c r="R562" i="1" s="1"/>
  <c r="S563" i="1"/>
  <c r="S562" i="1" s="1"/>
  <c r="T563" i="1"/>
  <c r="T562" i="1" s="1"/>
  <c r="U563" i="1"/>
  <c r="U562" i="1" s="1"/>
  <c r="V563" i="1"/>
  <c r="V562" i="1" s="1"/>
  <c r="W563" i="1"/>
  <c r="W562" i="1" s="1"/>
  <c r="X563" i="1"/>
  <c r="X562" i="1" s="1"/>
  <c r="Y563" i="1"/>
  <c r="Y562" i="1" s="1"/>
  <c r="Z563" i="1"/>
  <c r="Z562" i="1" s="1"/>
  <c r="AA563" i="1"/>
  <c r="AA562" i="1" s="1"/>
  <c r="G563" i="1"/>
  <c r="G562" i="1" s="1"/>
  <c r="H550" i="1"/>
  <c r="H549" i="1" s="1"/>
  <c r="H548" i="1" s="1"/>
  <c r="H547" i="1" s="1"/>
  <c r="I550" i="1"/>
  <c r="I549" i="1" s="1"/>
  <c r="I548" i="1" s="1"/>
  <c r="I547" i="1" s="1"/>
  <c r="J550" i="1"/>
  <c r="J549" i="1" s="1"/>
  <c r="J548" i="1" s="1"/>
  <c r="J547" i="1" s="1"/>
  <c r="K550" i="1"/>
  <c r="K549" i="1" s="1"/>
  <c r="K548" i="1" s="1"/>
  <c r="K547" i="1" s="1"/>
  <c r="L550" i="1"/>
  <c r="L549" i="1" s="1"/>
  <c r="L548" i="1" s="1"/>
  <c r="L547" i="1" s="1"/>
  <c r="M550" i="1"/>
  <c r="M549" i="1" s="1"/>
  <c r="M548" i="1" s="1"/>
  <c r="M547" i="1" s="1"/>
  <c r="N550" i="1"/>
  <c r="N549" i="1" s="1"/>
  <c r="N548" i="1" s="1"/>
  <c r="N547" i="1" s="1"/>
  <c r="O550" i="1"/>
  <c r="O549" i="1" s="1"/>
  <c r="O548" i="1" s="1"/>
  <c r="O547" i="1" s="1"/>
  <c r="P550" i="1"/>
  <c r="P549" i="1" s="1"/>
  <c r="P548" i="1" s="1"/>
  <c r="P547" i="1" s="1"/>
  <c r="Q550" i="1"/>
  <c r="Q549" i="1" s="1"/>
  <c r="Q548" i="1" s="1"/>
  <c r="Q547" i="1" s="1"/>
  <c r="R550" i="1"/>
  <c r="R549" i="1" s="1"/>
  <c r="R548" i="1" s="1"/>
  <c r="R547" i="1" s="1"/>
  <c r="S550" i="1"/>
  <c r="S549" i="1" s="1"/>
  <c r="S548" i="1" s="1"/>
  <c r="S547" i="1" s="1"/>
  <c r="T550" i="1"/>
  <c r="T549" i="1" s="1"/>
  <c r="T548" i="1" s="1"/>
  <c r="T547" i="1" s="1"/>
  <c r="U550" i="1"/>
  <c r="U549" i="1" s="1"/>
  <c r="U548" i="1" s="1"/>
  <c r="U547" i="1" s="1"/>
  <c r="V550" i="1"/>
  <c r="V549" i="1" s="1"/>
  <c r="V548" i="1" s="1"/>
  <c r="V547" i="1" s="1"/>
  <c r="W550" i="1"/>
  <c r="W549" i="1" s="1"/>
  <c r="W548" i="1" s="1"/>
  <c r="W547" i="1" s="1"/>
  <c r="X550" i="1"/>
  <c r="X549" i="1" s="1"/>
  <c r="X548" i="1" s="1"/>
  <c r="X547" i="1" s="1"/>
  <c r="Y550" i="1"/>
  <c r="Y549" i="1" s="1"/>
  <c r="Y548" i="1" s="1"/>
  <c r="Y547" i="1" s="1"/>
  <c r="Z550" i="1"/>
  <c r="Z549" i="1" s="1"/>
  <c r="Z548" i="1" s="1"/>
  <c r="Z547" i="1" s="1"/>
  <c r="AA550" i="1"/>
  <c r="AA549" i="1" s="1"/>
  <c r="AA548" i="1" s="1"/>
  <c r="AA547" i="1" s="1"/>
  <c r="G550" i="1"/>
  <c r="G549" i="1" s="1"/>
  <c r="G548" i="1" s="1"/>
  <c r="G547" i="1" s="1"/>
  <c r="H543" i="1"/>
  <c r="I543" i="1"/>
  <c r="J543" i="1"/>
  <c r="K543" i="1"/>
  <c r="L543" i="1"/>
  <c r="M543" i="1"/>
  <c r="N543" i="1"/>
  <c r="O543" i="1"/>
  <c r="P543" i="1"/>
  <c r="Q543" i="1"/>
  <c r="R543" i="1"/>
  <c r="S543" i="1"/>
  <c r="T543" i="1"/>
  <c r="U543" i="1"/>
  <c r="V543" i="1"/>
  <c r="W543" i="1"/>
  <c r="X543" i="1"/>
  <c r="Y543" i="1"/>
  <c r="Z543" i="1"/>
  <c r="AA543" i="1"/>
  <c r="G543" i="1"/>
  <c r="H545" i="1"/>
  <c r="I545" i="1"/>
  <c r="J545" i="1"/>
  <c r="K545" i="1"/>
  <c r="L545" i="1"/>
  <c r="M545" i="1"/>
  <c r="N545" i="1"/>
  <c r="O545" i="1"/>
  <c r="P545" i="1"/>
  <c r="Q545" i="1"/>
  <c r="R545" i="1"/>
  <c r="S545" i="1"/>
  <c r="T545" i="1"/>
  <c r="U545" i="1"/>
  <c r="W545" i="1"/>
  <c r="X545" i="1"/>
  <c r="Y545" i="1"/>
  <c r="Z545" i="1"/>
  <c r="G545" i="1"/>
  <c r="H531" i="1"/>
  <c r="H530" i="1" s="1"/>
  <c r="H529" i="1" s="1"/>
  <c r="H528" i="1" s="1"/>
  <c r="I531" i="1"/>
  <c r="I530" i="1" s="1"/>
  <c r="I529" i="1" s="1"/>
  <c r="I528" i="1" s="1"/>
  <c r="J531" i="1"/>
  <c r="J530" i="1" s="1"/>
  <c r="J529" i="1" s="1"/>
  <c r="J528" i="1" s="1"/>
  <c r="K531" i="1"/>
  <c r="K530" i="1" s="1"/>
  <c r="K529" i="1" s="1"/>
  <c r="K528" i="1" s="1"/>
  <c r="L531" i="1"/>
  <c r="L530" i="1" s="1"/>
  <c r="L529" i="1" s="1"/>
  <c r="L528" i="1" s="1"/>
  <c r="M531" i="1"/>
  <c r="M530" i="1" s="1"/>
  <c r="M529" i="1" s="1"/>
  <c r="M528" i="1" s="1"/>
  <c r="N531" i="1"/>
  <c r="N530" i="1" s="1"/>
  <c r="N529" i="1" s="1"/>
  <c r="N528" i="1" s="1"/>
  <c r="O531" i="1"/>
  <c r="O530" i="1" s="1"/>
  <c r="O529" i="1" s="1"/>
  <c r="O528" i="1" s="1"/>
  <c r="P531" i="1"/>
  <c r="P530" i="1" s="1"/>
  <c r="P529" i="1" s="1"/>
  <c r="P528" i="1" s="1"/>
  <c r="Q531" i="1"/>
  <c r="Q530" i="1" s="1"/>
  <c r="Q529" i="1" s="1"/>
  <c r="Q528" i="1" s="1"/>
  <c r="R531" i="1"/>
  <c r="R530" i="1" s="1"/>
  <c r="R529" i="1" s="1"/>
  <c r="R528" i="1" s="1"/>
  <c r="S531" i="1"/>
  <c r="S530" i="1" s="1"/>
  <c r="S529" i="1" s="1"/>
  <c r="S528" i="1" s="1"/>
  <c r="T531" i="1"/>
  <c r="T530" i="1" s="1"/>
  <c r="T529" i="1" s="1"/>
  <c r="T528" i="1" s="1"/>
  <c r="U531" i="1"/>
  <c r="U530" i="1" s="1"/>
  <c r="U529" i="1" s="1"/>
  <c r="U528" i="1" s="1"/>
  <c r="V531" i="1"/>
  <c r="V530" i="1" s="1"/>
  <c r="V529" i="1" s="1"/>
  <c r="V528" i="1" s="1"/>
  <c r="W531" i="1"/>
  <c r="W530" i="1" s="1"/>
  <c r="W529" i="1" s="1"/>
  <c r="W528" i="1" s="1"/>
  <c r="X531" i="1"/>
  <c r="X530" i="1" s="1"/>
  <c r="X529" i="1" s="1"/>
  <c r="X528" i="1" s="1"/>
  <c r="Y531" i="1"/>
  <c r="Y530" i="1" s="1"/>
  <c r="Y529" i="1" s="1"/>
  <c r="Y528" i="1" s="1"/>
  <c r="Z531" i="1"/>
  <c r="Z530" i="1" s="1"/>
  <c r="Z529" i="1" s="1"/>
  <c r="Z528" i="1" s="1"/>
  <c r="AA531" i="1"/>
  <c r="AA530" i="1" s="1"/>
  <c r="AA529" i="1" s="1"/>
  <c r="AA528" i="1" s="1"/>
  <c r="G531" i="1"/>
  <c r="G530" i="1" s="1"/>
  <c r="G529" i="1" s="1"/>
  <c r="G528" i="1" s="1"/>
  <c r="W538" i="1"/>
  <c r="X538" i="1"/>
  <c r="Y538" i="1"/>
  <c r="Z538" i="1"/>
  <c r="AA538" i="1"/>
  <c r="H538" i="1"/>
  <c r="I538" i="1"/>
  <c r="J538" i="1"/>
  <c r="K538" i="1"/>
  <c r="L538" i="1"/>
  <c r="M538" i="1"/>
  <c r="N538" i="1"/>
  <c r="O538" i="1"/>
  <c r="P538" i="1"/>
  <c r="Q538" i="1"/>
  <c r="R538" i="1"/>
  <c r="S538" i="1"/>
  <c r="T538" i="1"/>
  <c r="U538" i="1"/>
  <c r="V538" i="1"/>
  <c r="G538" i="1"/>
  <c r="H536" i="1"/>
  <c r="I536" i="1"/>
  <c r="J536" i="1"/>
  <c r="K536" i="1"/>
  <c r="L536" i="1"/>
  <c r="M536" i="1"/>
  <c r="N536" i="1"/>
  <c r="N535" i="1" s="1"/>
  <c r="N534" i="1" s="1"/>
  <c r="N533" i="1" s="1"/>
  <c r="O536" i="1"/>
  <c r="O535" i="1" s="1"/>
  <c r="O534" i="1" s="1"/>
  <c r="O533" i="1" s="1"/>
  <c r="P536" i="1"/>
  <c r="Q536" i="1"/>
  <c r="R536" i="1"/>
  <c r="S536" i="1"/>
  <c r="T536" i="1"/>
  <c r="U536" i="1"/>
  <c r="V536" i="1"/>
  <c r="W536" i="1"/>
  <c r="X536" i="1"/>
  <c r="Y536" i="1"/>
  <c r="Y535" i="1" s="1"/>
  <c r="Y534" i="1" s="1"/>
  <c r="Y533" i="1" s="1"/>
  <c r="Z536" i="1"/>
  <c r="AA536" i="1"/>
  <c r="AA535" i="1" s="1"/>
  <c r="AA534" i="1" s="1"/>
  <c r="AA533" i="1" s="1"/>
  <c r="G536" i="1"/>
  <c r="H496" i="1"/>
  <c r="H495" i="1" s="1"/>
  <c r="H494" i="1" s="1"/>
  <c r="H493" i="1" s="1"/>
  <c r="I496" i="1"/>
  <c r="I495" i="1" s="1"/>
  <c r="I494" i="1" s="1"/>
  <c r="I493" i="1" s="1"/>
  <c r="J496" i="1"/>
  <c r="J495" i="1" s="1"/>
  <c r="J494" i="1" s="1"/>
  <c r="J493" i="1" s="1"/>
  <c r="K496" i="1"/>
  <c r="K495" i="1" s="1"/>
  <c r="K494" i="1" s="1"/>
  <c r="K493" i="1" s="1"/>
  <c r="L496" i="1"/>
  <c r="L495" i="1" s="1"/>
  <c r="L494" i="1" s="1"/>
  <c r="L493" i="1" s="1"/>
  <c r="M496" i="1"/>
  <c r="M495" i="1" s="1"/>
  <c r="M494" i="1" s="1"/>
  <c r="M493" i="1" s="1"/>
  <c r="N496" i="1"/>
  <c r="N495" i="1" s="1"/>
  <c r="N494" i="1" s="1"/>
  <c r="N493" i="1" s="1"/>
  <c r="O496" i="1"/>
  <c r="O495" i="1" s="1"/>
  <c r="O494" i="1" s="1"/>
  <c r="O493" i="1" s="1"/>
  <c r="P496" i="1"/>
  <c r="P495" i="1" s="1"/>
  <c r="P494" i="1" s="1"/>
  <c r="P493" i="1" s="1"/>
  <c r="Q496" i="1"/>
  <c r="Q495" i="1" s="1"/>
  <c r="Q494" i="1" s="1"/>
  <c r="Q493" i="1" s="1"/>
  <c r="R496" i="1"/>
  <c r="R495" i="1" s="1"/>
  <c r="R494" i="1" s="1"/>
  <c r="R493" i="1" s="1"/>
  <c r="S496" i="1"/>
  <c r="S495" i="1" s="1"/>
  <c r="S494" i="1" s="1"/>
  <c r="S493" i="1" s="1"/>
  <c r="T496" i="1"/>
  <c r="T495" i="1" s="1"/>
  <c r="T494" i="1" s="1"/>
  <c r="T493" i="1" s="1"/>
  <c r="U496" i="1"/>
  <c r="U495" i="1" s="1"/>
  <c r="U494" i="1" s="1"/>
  <c r="U493" i="1" s="1"/>
  <c r="V496" i="1"/>
  <c r="V495" i="1" s="1"/>
  <c r="V494" i="1" s="1"/>
  <c r="V493" i="1" s="1"/>
  <c r="W496" i="1"/>
  <c r="W495" i="1" s="1"/>
  <c r="W494" i="1" s="1"/>
  <c r="W493" i="1" s="1"/>
  <c r="X496" i="1"/>
  <c r="X495" i="1" s="1"/>
  <c r="X494" i="1" s="1"/>
  <c r="X493" i="1" s="1"/>
  <c r="Y496" i="1"/>
  <c r="Y495" i="1" s="1"/>
  <c r="Y494" i="1" s="1"/>
  <c r="Y493" i="1" s="1"/>
  <c r="Z496" i="1"/>
  <c r="Z495" i="1" s="1"/>
  <c r="Z494" i="1" s="1"/>
  <c r="Z493" i="1" s="1"/>
  <c r="AA496" i="1"/>
  <c r="AA495" i="1" s="1"/>
  <c r="AA494" i="1" s="1"/>
  <c r="AA493" i="1" s="1"/>
  <c r="G496" i="1"/>
  <c r="G495" i="1" s="1"/>
  <c r="G494" i="1" s="1"/>
  <c r="G493" i="1" s="1"/>
  <c r="H526" i="1"/>
  <c r="H525" i="1" s="1"/>
  <c r="H524" i="1" s="1"/>
  <c r="H523" i="1" s="1"/>
  <c r="I526" i="1"/>
  <c r="I525" i="1" s="1"/>
  <c r="I524" i="1" s="1"/>
  <c r="I523" i="1" s="1"/>
  <c r="J526" i="1"/>
  <c r="J525" i="1" s="1"/>
  <c r="J524" i="1" s="1"/>
  <c r="J523" i="1" s="1"/>
  <c r="K526" i="1"/>
  <c r="K525" i="1" s="1"/>
  <c r="K524" i="1" s="1"/>
  <c r="K523" i="1" s="1"/>
  <c r="L526" i="1"/>
  <c r="L525" i="1" s="1"/>
  <c r="L524" i="1" s="1"/>
  <c r="L523" i="1" s="1"/>
  <c r="M526" i="1"/>
  <c r="M525" i="1" s="1"/>
  <c r="M524" i="1" s="1"/>
  <c r="M523" i="1" s="1"/>
  <c r="N526" i="1"/>
  <c r="N525" i="1" s="1"/>
  <c r="N524" i="1" s="1"/>
  <c r="N523" i="1" s="1"/>
  <c r="O526" i="1"/>
  <c r="O525" i="1" s="1"/>
  <c r="O524" i="1" s="1"/>
  <c r="O523" i="1" s="1"/>
  <c r="P526" i="1"/>
  <c r="P525" i="1" s="1"/>
  <c r="P524" i="1" s="1"/>
  <c r="P523" i="1" s="1"/>
  <c r="Q526" i="1"/>
  <c r="Q525" i="1" s="1"/>
  <c r="Q524" i="1" s="1"/>
  <c r="Q523" i="1" s="1"/>
  <c r="R526" i="1"/>
  <c r="R525" i="1" s="1"/>
  <c r="R524" i="1" s="1"/>
  <c r="R523" i="1" s="1"/>
  <c r="S526" i="1"/>
  <c r="S525" i="1" s="1"/>
  <c r="S524" i="1" s="1"/>
  <c r="S523" i="1" s="1"/>
  <c r="T526" i="1"/>
  <c r="T525" i="1" s="1"/>
  <c r="T524" i="1" s="1"/>
  <c r="T523" i="1" s="1"/>
  <c r="U526" i="1"/>
  <c r="U525" i="1" s="1"/>
  <c r="U524" i="1" s="1"/>
  <c r="U523" i="1" s="1"/>
  <c r="V526" i="1"/>
  <c r="V525" i="1" s="1"/>
  <c r="V524" i="1" s="1"/>
  <c r="V523" i="1" s="1"/>
  <c r="W526" i="1"/>
  <c r="W525" i="1" s="1"/>
  <c r="W524" i="1" s="1"/>
  <c r="W523" i="1" s="1"/>
  <c r="X526" i="1"/>
  <c r="X525" i="1" s="1"/>
  <c r="X524" i="1" s="1"/>
  <c r="X523" i="1" s="1"/>
  <c r="Y526" i="1"/>
  <c r="Y525" i="1" s="1"/>
  <c r="Y524" i="1" s="1"/>
  <c r="Y523" i="1" s="1"/>
  <c r="Z526" i="1"/>
  <c r="Z525" i="1" s="1"/>
  <c r="Z524" i="1" s="1"/>
  <c r="Z523" i="1" s="1"/>
  <c r="AA526" i="1"/>
  <c r="AA525" i="1" s="1"/>
  <c r="AA524" i="1" s="1"/>
  <c r="AA523" i="1" s="1"/>
  <c r="G526" i="1"/>
  <c r="G525" i="1" s="1"/>
  <c r="G524" i="1" s="1"/>
  <c r="G523" i="1" s="1"/>
  <c r="H521" i="1"/>
  <c r="H520" i="1" s="1"/>
  <c r="H519" i="1" s="1"/>
  <c r="H518" i="1" s="1"/>
  <c r="I521" i="1"/>
  <c r="I520" i="1" s="1"/>
  <c r="I519" i="1" s="1"/>
  <c r="I518" i="1" s="1"/>
  <c r="J521" i="1"/>
  <c r="J520" i="1" s="1"/>
  <c r="J519" i="1" s="1"/>
  <c r="J518" i="1" s="1"/>
  <c r="K521" i="1"/>
  <c r="K520" i="1" s="1"/>
  <c r="K519" i="1" s="1"/>
  <c r="K518" i="1" s="1"/>
  <c r="L521" i="1"/>
  <c r="L520" i="1" s="1"/>
  <c r="L519" i="1" s="1"/>
  <c r="L518" i="1" s="1"/>
  <c r="M521" i="1"/>
  <c r="M520" i="1" s="1"/>
  <c r="M519" i="1" s="1"/>
  <c r="M518" i="1" s="1"/>
  <c r="N521" i="1"/>
  <c r="N520" i="1" s="1"/>
  <c r="N519" i="1" s="1"/>
  <c r="N518" i="1" s="1"/>
  <c r="O521" i="1"/>
  <c r="O520" i="1" s="1"/>
  <c r="O519" i="1" s="1"/>
  <c r="O518" i="1" s="1"/>
  <c r="P521" i="1"/>
  <c r="P520" i="1" s="1"/>
  <c r="P519" i="1" s="1"/>
  <c r="P518" i="1" s="1"/>
  <c r="Q521" i="1"/>
  <c r="Q520" i="1" s="1"/>
  <c r="Q519" i="1" s="1"/>
  <c r="Q518" i="1" s="1"/>
  <c r="R521" i="1"/>
  <c r="R520" i="1" s="1"/>
  <c r="R519" i="1" s="1"/>
  <c r="R518" i="1" s="1"/>
  <c r="S521" i="1"/>
  <c r="S520" i="1" s="1"/>
  <c r="S519" i="1" s="1"/>
  <c r="S518" i="1" s="1"/>
  <c r="T521" i="1"/>
  <c r="T520" i="1" s="1"/>
  <c r="T519" i="1" s="1"/>
  <c r="T518" i="1" s="1"/>
  <c r="U521" i="1"/>
  <c r="U520" i="1" s="1"/>
  <c r="U519" i="1" s="1"/>
  <c r="U518" i="1" s="1"/>
  <c r="V521" i="1"/>
  <c r="V520" i="1" s="1"/>
  <c r="V519" i="1" s="1"/>
  <c r="V518" i="1" s="1"/>
  <c r="W521" i="1"/>
  <c r="W520" i="1" s="1"/>
  <c r="W519" i="1" s="1"/>
  <c r="W518" i="1" s="1"/>
  <c r="X521" i="1"/>
  <c r="X520" i="1" s="1"/>
  <c r="X519" i="1" s="1"/>
  <c r="X518" i="1" s="1"/>
  <c r="Y521" i="1"/>
  <c r="Y520" i="1" s="1"/>
  <c r="Y519" i="1" s="1"/>
  <c r="Y518" i="1" s="1"/>
  <c r="Z521" i="1"/>
  <c r="Z520" i="1" s="1"/>
  <c r="Z519" i="1" s="1"/>
  <c r="Z518" i="1" s="1"/>
  <c r="AA521" i="1"/>
  <c r="AA520" i="1" s="1"/>
  <c r="AA519" i="1" s="1"/>
  <c r="AA518" i="1" s="1"/>
  <c r="G521" i="1"/>
  <c r="G520" i="1" s="1"/>
  <c r="G519" i="1" s="1"/>
  <c r="G518" i="1" s="1"/>
  <c r="H516" i="1"/>
  <c r="H515" i="1" s="1"/>
  <c r="H514" i="1" s="1"/>
  <c r="H513" i="1" s="1"/>
  <c r="I516" i="1"/>
  <c r="I515" i="1" s="1"/>
  <c r="I514" i="1" s="1"/>
  <c r="I513" i="1" s="1"/>
  <c r="J516" i="1"/>
  <c r="J515" i="1" s="1"/>
  <c r="J514" i="1" s="1"/>
  <c r="J513" i="1" s="1"/>
  <c r="K516" i="1"/>
  <c r="K515" i="1" s="1"/>
  <c r="K514" i="1" s="1"/>
  <c r="K513" i="1" s="1"/>
  <c r="L516" i="1"/>
  <c r="L515" i="1" s="1"/>
  <c r="L514" i="1" s="1"/>
  <c r="L513" i="1" s="1"/>
  <c r="M516" i="1"/>
  <c r="M515" i="1" s="1"/>
  <c r="M514" i="1" s="1"/>
  <c r="M513" i="1" s="1"/>
  <c r="N516" i="1"/>
  <c r="N515" i="1" s="1"/>
  <c r="N514" i="1" s="1"/>
  <c r="N513" i="1" s="1"/>
  <c r="O516" i="1"/>
  <c r="O515" i="1" s="1"/>
  <c r="O514" i="1" s="1"/>
  <c r="O513" i="1" s="1"/>
  <c r="P516" i="1"/>
  <c r="P515" i="1" s="1"/>
  <c r="P514" i="1" s="1"/>
  <c r="P513" i="1" s="1"/>
  <c r="Q516" i="1"/>
  <c r="Q515" i="1" s="1"/>
  <c r="Q514" i="1" s="1"/>
  <c r="Q513" i="1" s="1"/>
  <c r="R516" i="1"/>
  <c r="R515" i="1" s="1"/>
  <c r="R514" i="1" s="1"/>
  <c r="R513" i="1" s="1"/>
  <c r="S516" i="1"/>
  <c r="S515" i="1" s="1"/>
  <c r="S514" i="1" s="1"/>
  <c r="S513" i="1" s="1"/>
  <c r="T516" i="1"/>
  <c r="T515" i="1" s="1"/>
  <c r="T514" i="1" s="1"/>
  <c r="T513" i="1" s="1"/>
  <c r="U516" i="1"/>
  <c r="U515" i="1" s="1"/>
  <c r="U514" i="1" s="1"/>
  <c r="U513" i="1" s="1"/>
  <c r="V516" i="1"/>
  <c r="V515" i="1" s="1"/>
  <c r="V514" i="1" s="1"/>
  <c r="V513" i="1" s="1"/>
  <c r="W516" i="1"/>
  <c r="W515" i="1" s="1"/>
  <c r="W514" i="1" s="1"/>
  <c r="W513" i="1" s="1"/>
  <c r="X516" i="1"/>
  <c r="X515" i="1" s="1"/>
  <c r="X514" i="1" s="1"/>
  <c r="X513" i="1" s="1"/>
  <c r="Y516" i="1"/>
  <c r="Y515" i="1" s="1"/>
  <c r="Y514" i="1" s="1"/>
  <c r="Y513" i="1" s="1"/>
  <c r="Z516" i="1"/>
  <c r="Z515" i="1" s="1"/>
  <c r="Z514" i="1" s="1"/>
  <c r="Z513" i="1" s="1"/>
  <c r="AA516" i="1"/>
  <c r="AA515" i="1" s="1"/>
  <c r="AA514" i="1" s="1"/>
  <c r="AA513" i="1" s="1"/>
  <c r="G516" i="1"/>
  <c r="G515" i="1" s="1"/>
  <c r="G514" i="1" s="1"/>
  <c r="G513" i="1" s="1"/>
  <c r="H511" i="1"/>
  <c r="H510" i="1" s="1"/>
  <c r="H509" i="1" s="1"/>
  <c r="H508" i="1" s="1"/>
  <c r="I511" i="1"/>
  <c r="I510" i="1" s="1"/>
  <c r="I509" i="1" s="1"/>
  <c r="I508" i="1" s="1"/>
  <c r="J511" i="1"/>
  <c r="J510" i="1" s="1"/>
  <c r="J509" i="1" s="1"/>
  <c r="J508" i="1" s="1"/>
  <c r="K511" i="1"/>
  <c r="K510" i="1" s="1"/>
  <c r="K509" i="1" s="1"/>
  <c r="K508" i="1" s="1"/>
  <c r="L511" i="1"/>
  <c r="L510" i="1" s="1"/>
  <c r="L509" i="1" s="1"/>
  <c r="L508" i="1" s="1"/>
  <c r="M511" i="1"/>
  <c r="M510" i="1" s="1"/>
  <c r="M509" i="1" s="1"/>
  <c r="M508" i="1" s="1"/>
  <c r="N511" i="1"/>
  <c r="N510" i="1" s="1"/>
  <c r="N509" i="1" s="1"/>
  <c r="N508" i="1" s="1"/>
  <c r="O511" i="1"/>
  <c r="O510" i="1" s="1"/>
  <c r="O509" i="1" s="1"/>
  <c r="O508" i="1" s="1"/>
  <c r="P511" i="1"/>
  <c r="P510" i="1" s="1"/>
  <c r="P509" i="1" s="1"/>
  <c r="P508" i="1" s="1"/>
  <c r="Q511" i="1"/>
  <c r="Q510" i="1" s="1"/>
  <c r="Q509" i="1" s="1"/>
  <c r="Q508" i="1" s="1"/>
  <c r="R511" i="1"/>
  <c r="R510" i="1" s="1"/>
  <c r="R509" i="1" s="1"/>
  <c r="R508" i="1" s="1"/>
  <c r="S511" i="1"/>
  <c r="S510" i="1" s="1"/>
  <c r="S509" i="1" s="1"/>
  <c r="S508" i="1" s="1"/>
  <c r="T511" i="1"/>
  <c r="T510" i="1" s="1"/>
  <c r="T509" i="1" s="1"/>
  <c r="T508" i="1" s="1"/>
  <c r="U511" i="1"/>
  <c r="U510" i="1" s="1"/>
  <c r="U509" i="1" s="1"/>
  <c r="U508" i="1" s="1"/>
  <c r="W511" i="1"/>
  <c r="W510" i="1" s="1"/>
  <c r="W509" i="1" s="1"/>
  <c r="W508" i="1" s="1"/>
  <c r="X511" i="1"/>
  <c r="X510" i="1" s="1"/>
  <c r="X509" i="1" s="1"/>
  <c r="X508" i="1" s="1"/>
  <c r="Y511" i="1"/>
  <c r="Y510" i="1" s="1"/>
  <c r="Y509" i="1" s="1"/>
  <c r="Y508" i="1" s="1"/>
  <c r="Z511" i="1"/>
  <c r="Z510" i="1" s="1"/>
  <c r="Z509" i="1" s="1"/>
  <c r="Z508" i="1" s="1"/>
  <c r="G511" i="1"/>
  <c r="G510" i="1" s="1"/>
  <c r="G509" i="1" s="1"/>
  <c r="G508" i="1" s="1"/>
  <c r="H506" i="1"/>
  <c r="H505" i="1" s="1"/>
  <c r="H504" i="1" s="1"/>
  <c r="H503" i="1" s="1"/>
  <c r="I506" i="1"/>
  <c r="I505" i="1" s="1"/>
  <c r="I504" i="1" s="1"/>
  <c r="I503" i="1" s="1"/>
  <c r="J506" i="1"/>
  <c r="J505" i="1" s="1"/>
  <c r="J504" i="1" s="1"/>
  <c r="J503" i="1" s="1"/>
  <c r="K506" i="1"/>
  <c r="K505" i="1" s="1"/>
  <c r="K504" i="1" s="1"/>
  <c r="K503" i="1" s="1"/>
  <c r="L506" i="1"/>
  <c r="L505" i="1" s="1"/>
  <c r="L504" i="1" s="1"/>
  <c r="L503" i="1" s="1"/>
  <c r="M506" i="1"/>
  <c r="M505" i="1" s="1"/>
  <c r="M504" i="1" s="1"/>
  <c r="M503" i="1" s="1"/>
  <c r="N506" i="1"/>
  <c r="N505" i="1" s="1"/>
  <c r="N504" i="1" s="1"/>
  <c r="N503" i="1" s="1"/>
  <c r="O506" i="1"/>
  <c r="O505" i="1" s="1"/>
  <c r="O504" i="1" s="1"/>
  <c r="O503" i="1" s="1"/>
  <c r="P506" i="1"/>
  <c r="P505" i="1" s="1"/>
  <c r="P504" i="1" s="1"/>
  <c r="P503" i="1" s="1"/>
  <c r="Q506" i="1"/>
  <c r="Q505" i="1" s="1"/>
  <c r="Q504" i="1" s="1"/>
  <c r="Q503" i="1" s="1"/>
  <c r="R506" i="1"/>
  <c r="R505" i="1" s="1"/>
  <c r="R504" i="1" s="1"/>
  <c r="R503" i="1" s="1"/>
  <c r="S506" i="1"/>
  <c r="S505" i="1" s="1"/>
  <c r="S504" i="1" s="1"/>
  <c r="S503" i="1" s="1"/>
  <c r="T506" i="1"/>
  <c r="T505" i="1" s="1"/>
  <c r="T504" i="1" s="1"/>
  <c r="T503" i="1" s="1"/>
  <c r="U506" i="1"/>
  <c r="U505" i="1" s="1"/>
  <c r="U504" i="1" s="1"/>
  <c r="U503" i="1" s="1"/>
  <c r="V506" i="1"/>
  <c r="V505" i="1" s="1"/>
  <c r="V504" i="1" s="1"/>
  <c r="V503" i="1" s="1"/>
  <c r="W506" i="1"/>
  <c r="W505" i="1" s="1"/>
  <c r="W504" i="1" s="1"/>
  <c r="W503" i="1" s="1"/>
  <c r="X506" i="1"/>
  <c r="X505" i="1" s="1"/>
  <c r="X504" i="1" s="1"/>
  <c r="X503" i="1" s="1"/>
  <c r="Y506" i="1"/>
  <c r="Y505" i="1" s="1"/>
  <c r="Y504" i="1" s="1"/>
  <c r="Y503" i="1" s="1"/>
  <c r="Z506" i="1"/>
  <c r="Z505" i="1" s="1"/>
  <c r="Z504" i="1" s="1"/>
  <c r="Z503" i="1" s="1"/>
  <c r="AA506" i="1"/>
  <c r="AA505" i="1" s="1"/>
  <c r="AA504" i="1" s="1"/>
  <c r="AA503" i="1" s="1"/>
  <c r="G506" i="1"/>
  <c r="G505" i="1" s="1"/>
  <c r="G504" i="1" s="1"/>
  <c r="G503" i="1" s="1"/>
  <c r="H501" i="1"/>
  <c r="H500" i="1" s="1"/>
  <c r="H499" i="1" s="1"/>
  <c r="H498" i="1" s="1"/>
  <c r="I501" i="1"/>
  <c r="I500" i="1" s="1"/>
  <c r="I499" i="1" s="1"/>
  <c r="I498" i="1" s="1"/>
  <c r="J501" i="1"/>
  <c r="J500" i="1" s="1"/>
  <c r="J499" i="1" s="1"/>
  <c r="J498" i="1" s="1"/>
  <c r="K501" i="1"/>
  <c r="K500" i="1" s="1"/>
  <c r="K499" i="1" s="1"/>
  <c r="K498" i="1" s="1"/>
  <c r="L501" i="1"/>
  <c r="L500" i="1" s="1"/>
  <c r="L499" i="1" s="1"/>
  <c r="L498" i="1" s="1"/>
  <c r="M501" i="1"/>
  <c r="M500" i="1" s="1"/>
  <c r="M499" i="1" s="1"/>
  <c r="M498" i="1" s="1"/>
  <c r="N501" i="1"/>
  <c r="N500" i="1" s="1"/>
  <c r="N499" i="1" s="1"/>
  <c r="N498" i="1" s="1"/>
  <c r="O501" i="1"/>
  <c r="O500" i="1" s="1"/>
  <c r="O499" i="1" s="1"/>
  <c r="O498" i="1" s="1"/>
  <c r="P501" i="1"/>
  <c r="P500" i="1" s="1"/>
  <c r="P499" i="1" s="1"/>
  <c r="P498" i="1" s="1"/>
  <c r="Q501" i="1"/>
  <c r="Q500" i="1" s="1"/>
  <c r="Q499" i="1" s="1"/>
  <c r="Q498" i="1" s="1"/>
  <c r="R501" i="1"/>
  <c r="R500" i="1" s="1"/>
  <c r="R499" i="1" s="1"/>
  <c r="R498" i="1" s="1"/>
  <c r="S501" i="1"/>
  <c r="S500" i="1" s="1"/>
  <c r="S499" i="1" s="1"/>
  <c r="S498" i="1" s="1"/>
  <c r="T501" i="1"/>
  <c r="T500" i="1" s="1"/>
  <c r="T499" i="1" s="1"/>
  <c r="T498" i="1" s="1"/>
  <c r="U501" i="1"/>
  <c r="U500" i="1" s="1"/>
  <c r="U499" i="1" s="1"/>
  <c r="U498" i="1" s="1"/>
  <c r="V501" i="1"/>
  <c r="V500" i="1" s="1"/>
  <c r="V499" i="1" s="1"/>
  <c r="V498" i="1" s="1"/>
  <c r="W501" i="1"/>
  <c r="W500" i="1" s="1"/>
  <c r="W499" i="1" s="1"/>
  <c r="W498" i="1" s="1"/>
  <c r="X501" i="1"/>
  <c r="X500" i="1" s="1"/>
  <c r="X499" i="1" s="1"/>
  <c r="X498" i="1" s="1"/>
  <c r="Y501" i="1"/>
  <c r="Y500" i="1" s="1"/>
  <c r="Y499" i="1" s="1"/>
  <c r="Y498" i="1" s="1"/>
  <c r="Z501" i="1"/>
  <c r="Z500" i="1" s="1"/>
  <c r="Z499" i="1" s="1"/>
  <c r="Z498" i="1" s="1"/>
  <c r="AA501" i="1"/>
  <c r="AA500" i="1" s="1"/>
  <c r="AA499" i="1" s="1"/>
  <c r="AA498" i="1" s="1"/>
  <c r="G501" i="1"/>
  <c r="G500" i="1" s="1"/>
  <c r="G499" i="1" s="1"/>
  <c r="G498" i="1" s="1"/>
  <c r="H491" i="1"/>
  <c r="H490" i="1" s="1"/>
  <c r="I491" i="1"/>
  <c r="I490" i="1" s="1"/>
  <c r="J491" i="1"/>
  <c r="J490" i="1" s="1"/>
  <c r="K491" i="1"/>
  <c r="K490" i="1" s="1"/>
  <c r="L491" i="1"/>
  <c r="L490" i="1" s="1"/>
  <c r="M491" i="1"/>
  <c r="M490" i="1" s="1"/>
  <c r="N491" i="1"/>
  <c r="N490" i="1" s="1"/>
  <c r="O491" i="1"/>
  <c r="O490" i="1" s="1"/>
  <c r="P491" i="1"/>
  <c r="P490" i="1" s="1"/>
  <c r="Q491" i="1"/>
  <c r="Q490" i="1" s="1"/>
  <c r="R491" i="1"/>
  <c r="R490" i="1" s="1"/>
  <c r="S491" i="1"/>
  <c r="S490" i="1" s="1"/>
  <c r="T491" i="1"/>
  <c r="T490" i="1" s="1"/>
  <c r="U491" i="1"/>
  <c r="U490" i="1" s="1"/>
  <c r="V491" i="1"/>
  <c r="V490" i="1" s="1"/>
  <c r="W491" i="1"/>
  <c r="W490" i="1" s="1"/>
  <c r="X491" i="1"/>
  <c r="X490" i="1" s="1"/>
  <c r="Y491" i="1"/>
  <c r="Y490" i="1" s="1"/>
  <c r="Z491" i="1"/>
  <c r="Z490" i="1" s="1"/>
  <c r="AA491" i="1"/>
  <c r="AA490" i="1" s="1"/>
  <c r="G491" i="1"/>
  <c r="G490" i="1" s="1"/>
  <c r="H488" i="1"/>
  <c r="H487" i="1" s="1"/>
  <c r="I488" i="1"/>
  <c r="I487" i="1" s="1"/>
  <c r="J488" i="1"/>
  <c r="J487" i="1" s="1"/>
  <c r="K488" i="1"/>
  <c r="K487" i="1" s="1"/>
  <c r="L488" i="1"/>
  <c r="L487" i="1" s="1"/>
  <c r="M488" i="1"/>
  <c r="M487" i="1" s="1"/>
  <c r="N488" i="1"/>
  <c r="N487" i="1" s="1"/>
  <c r="O488" i="1"/>
  <c r="O487" i="1" s="1"/>
  <c r="P488" i="1"/>
  <c r="P487" i="1" s="1"/>
  <c r="Q488" i="1"/>
  <c r="Q487" i="1" s="1"/>
  <c r="R488" i="1"/>
  <c r="R487" i="1" s="1"/>
  <c r="S488" i="1"/>
  <c r="S487" i="1" s="1"/>
  <c r="T488" i="1"/>
  <c r="T487" i="1" s="1"/>
  <c r="U488" i="1"/>
  <c r="U487" i="1" s="1"/>
  <c r="V488" i="1"/>
  <c r="V487" i="1" s="1"/>
  <c r="W488" i="1"/>
  <c r="W487" i="1" s="1"/>
  <c r="X488" i="1"/>
  <c r="X487" i="1" s="1"/>
  <c r="Y488" i="1"/>
  <c r="Y487" i="1" s="1"/>
  <c r="Z488" i="1"/>
  <c r="Z487" i="1" s="1"/>
  <c r="AA488" i="1"/>
  <c r="AA487" i="1" s="1"/>
  <c r="G488" i="1"/>
  <c r="G487" i="1" s="1"/>
  <c r="H481" i="1"/>
  <c r="I481" i="1"/>
  <c r="J481" i="1"/>
  <c r="K481" i="1"/>
  <c r="L481" i="1"/>
  <c r="M481" i="1"/>
  <c r="N481" i="1"/>
  <c r="O481" i="1"/>
  <c r="P481" i="1"/>
  <c r="Q481" i="1"/>
  <c r="R481" i="1"/>
  <c r="S481" i="1"/>
  <c r="T481" i="1"/>
  <c r="U481" i="1"/>
  <c r="W481" i="1"/>
  <c r="X481" i="1"/>
  <c r="Y481" i="1"/>
  <c r="Z481" i="1"/>
  <c r="AA481" i="1"/>
  <c r="G481" i="1"/>
  <c r="H483" i="1"/>
  <c r="I483" i="1"/>
  <c r="J483" i="1"/>
  <c r="K483" i="1"/>
  <c r="L483" i="1"/>
  <c r="M483" i="1"/>
  <c r="N483" i="1"/>
  <c r="O483" i="1"/>
  <c r="P483" i="1"/>
  <c r="Q483" i="1"/>
  <c r="R483" i="1"/>
  <c r="S483" i="1"/>
  <c r="T483" i="1"/>
  <c r="U483" i="1"/>
  <c r="V483" i="1"/>
  <c r="W483" i="1"/>
  <c r="X483" i="1"/>
  <c r="Y483" i="1"/>
  <c r="Z483" i="1"/>
  <c r="AA483" i="1"/>
  <c r="G483" i="1"/>
  <c r="H454" i="1"/>
  <c r="H453" i="1" s="1"/>
  <c r="H452" i="1" s="1"/>
  <c r="H451" i="1" s="1"/>
  <c r="I454" i="1"/>
  <c r="I453" i="1" s="1"/>
  <c r="I452" i="1" s="1"/>
  <c r="I451" i="1" s="1"/>
  <c r="J454" i="1"/>
  <c r="J453" i="1" s="1"/>
  <c r="J452" i="1" s="1"/>
  <c r="J451" i="1" s="1"/>
  <c r="K454" i="1"/>
  <c r="K453" i="1" s="1"/>
  <c r="K452" i="1" s="1"/>
  <c r="K451" i="1" s="1"/>
  <c r="L454" i="1"/>
  <c r="L453" i="1" s="1"/>
  <c r="L452" i="1" s="1"/>
  <c r="L451" i="1" s="1"/>
  <c r="M454" i="1"/>
  <c r="M453" i="1" s="1"/>
  <c r="M452" i="1" s="1"/>
  <c r="M451" i="1" s="1"/>
  <c r="N454" i="1"/>
  <c r="N453" i="1" s="1"/>
  <c r="N452" i="1" s="1"/>
  <c r="N451" i="1" s="1"/>
  <c r="O454" i="1"/>
  <c r="O453" i="1" s="1"/>
  <c r="O452" i="1" s="1"/>
  <c r="O451" i="1" s="1"/>
  <c r="P454" i="1"/>
  <c r="P453" i="1" s="1"/>
  <c r="P452" i="1" s="1"/>
  <c r="P451" i="1" s="1"/>
  <c r="Q454" i="1"/>
  <c r="Q453" i="1" s="1"/>
  <c r="Q452" i="1" s="1"/>
  <c r="Q451" i="1" s="1"/>
  <c r="R454" i="1"/>
  <c r="R453" i="1" s="1"/>
  <c r="R452" i="1" s="1"/>
  <c r="R451" i="1" s="1"/>
  <c r="S454" i="1"/>
  <c r="S453" i="1" s="1"/>
  <c r="S452" i="1" s="1"/>
  <c r="S451" i="1" s="1"/>
  <c r="T454" i="1"/>
  <c r="T453" i="1" s="1"/>
  <c r="T452" i="1" s="1"/>
  <c r="T451" i="1" s="1"/>
  <c r="U454" i="1"/>
  <c r="U453" i="1" s="1"/>
  <c r="U452" i="1" s="1"/>
  <c r="U451" i="1" s="1"/>
  <c r="V454" i="1"/>
  <c r="V453" i="1" s="1"/>
  <c r="V452" i="1" s="1"/>
  <c r="V451" i="1" s="1"/>
  <c r="W454" i="1"/>
  <c r="W453" i="1" s="1"/>
  <c r="W452" i="1" s="1"/>
  <c r="W451" i="1" s="1"/>
  <c r="X454" i="1"/>
  <c r="X453" i="1" s="1"/>
  <c r="X452" i="1" s="1"/>
  <c r="X451" i="1" s="1"/>
  <c r="Y454" i="1"/>
  <c r="Y453" i="1" s="1"/>
  <c r="Y452" i="1" s="1"/>
  <c r="Y451" i="1" s="1"/>
  <c r="Z454" i="1"/>
  <c r="Z453" i="1" s="1"/>
  <c r="Z452" i="1" s="1"/>
  <c r="Z451" i="1" s="1"/>
  <c r="AA454" i="1"/>
  <c r="AA453" i="1" s="1"/>
  <c r="AA452" i="1" s="1"/>
  <c r="AA451" i="1" s="1"/>
  <c r="G454" i="1"/>
  <c r="G453" i="1" s="1"/>
  <c r="G452" i="1" s="1"/>
  <c r="G451" i="1" s="1"/>
  <c r="H449" i="1"/>
  <c r="H448" i="1" s="1"/>
  <c r="H447" i="1" s="1"/>
  <c r="H446" i="1" s="1"/>
  <c r="I449" i="1"/>
  <c r="I448" i="1" s="1"/>
  <c r="I447" i="1" s="1"/>
  <c r="I446" i="1" s="1"/>
  <c r="J449" i="1"/>
  <c r="J448" i="1" s="1"/>
  <c r="J447" i="1" s="1"/>
  <c r="J446" i="1" s="1"/>
  <c r="K449" i="1"/>
  <c r="K448" i="1" s="1"/>
  <c r="K447" i="1" s="1"/>
  <c r="K446" i="1" s="1"/>
  <c r="L449" i="1"/>
  <c r="L448" i="1" s="1"/>
  <c r="L447" i="1" s="1"/>
  <c r="L446" i="1" s="1"/>
  <c r="M449" i="1"/>
  <c r="M448" i="1" s="1"/>
  <c r="M447" i="1" s="1"/>
  <c r="M446" i="1" s="1"/>
  <c r="N449" i="1"/>
  <c r="N448" i="1" s="1"/>
  <c r="N447" i="1" s="1"/>
  <c r="N446" i="1" s="1"/>
  <c r="O449" i="1"/>
  <c r="O448" i="1" s="1"/>
  <c r="O447" i="1" s="1"/>
  <c r="O446" i="1" s="1"/>
  <c r="P449" i="1"/>
  <c r="P448" i="1" s="1"/>
  <c r="P447" i="1" s="1"/>
  <c r="P446" i="1" s="1"/>
  <c r="Q449" i="1"/>
  <c r="Q448" i="1" s="1"/>
  <c r="Q447" i="1" s="1"/>
  <c r="Q446" i="1" s="1"/>
  <c r="R449" i="1"/>
  <c r="R448" i="1" s="1"/>
  <c r="R447" i="1" s="1"/>
  <c r="R446" i="1" s="1"/>
  <c r="S449" i="1"/>
  <c r="S448" i="1" s="1"/>
  <c r="S447" i="1" s="1"/>
  <c r="S446" i="1" s="1"/>
  <c r="T449" i="1"/>
  <c r="T448" i="1" s="1"/>
  <c r="T447" i="1" s="1"/>
  <c r="T446" i="1" s="1"/>
  <c r="U449" i="1"/>
  <c r="U448" i="1" s="1"/>
  <c r="U447" i="1" s="1"/>
  <c r="U446" i="1" s="1"/>
  <c r="V449" i="1"/>
  <c r="V448" i="1" s="1"/>
  <c r="V447" i="1" s="1"/>
  <c r="V446" i="1" s="1"/>
  <c r="W449" i="1"/>
  <c r="W448" i="1" s="1"/>
  <c r="W447" i="1" s="1"/>
  <c r="W446" i="1" s="1"/>
  <c r="X449" i="1"/>
  <c r="X448" i="1" s="1"/>
  <c r="X447" i="1" s="1"/>
  <c r="X446" i="1" s="1"/>
  <c r="Y449" i="1"/>
  <c r="Y448" i="1" s="1"/>
  <c r="Y447" i="1" s="1"/>
  <c r="Y446" i="1" s="1"/>
  <c r="Z449" i="1"/>
  <c r="Z448" i="1" s="1"/>
  <c r="Z447" i="1" s="1"/>
  <c r="Z446" i="1" s="1"/>
  <c r="AA449" i="1"/>
  <c r="AA448" i="1" s="1"/>
  <c r="AA447" i="1" s="1"/>
  <c r="AA446" i="1" s="1"/>
  <c r="G449" i="1"/>
  <c r="G448" i="1" s="1"/>
  <c r="G447" i="1" s="1"/>
  <c r="G446" i="1" s="1"/>
  <c r="H444" i="1"/>
  <c r="H443" i="1" s="1"/>
  <c r="H442" i="1" s="1"/>
  <c r="H441" i="1" s="1"/>
  <c r="I444" i="1"/>
  <c r="I443" i="1" s="1"/>
  <c r="I442" i="1" s="1"/>
  <c r="I441" i="1" s="1"/>
  <c r="J444" i="1"/>
  <c r="J443" i="1" s="1"/>
  <c r="J442" i="1" s="1"/>
  <c r="J441" i="1" s="1"/>
  <c r="K444" i="1"/>
  <c r="K443" i="1" s="1"/>
  <c r="K442" i="1" s="1"/>
  <c r="K441" i="1" s="1"/>
  <c r="L444" i="1"/>
  <c r="L443" i="1" s="1"/>
  <c r="L442" i="1" s="1"/>
  <c r="L441" i="1" s="1"/>
  <c r="M444" i="1"/>
  <c r="M443" i="1" s="1"/>
  <c r="M442" i="1" s="1"/>
  <c r="M441" i="1" s="1"/>
  <c r="N444" i="1"/>
  <c r="N443" i="1" s="1"/>
  <c r="N442" i="1" s="1"/>
  <c r="N441" i="1" s="1"/>
  <c r="O444" i="1"/>
  <c r="O443" i="1" s="1"/>
  <c r="O442" i="1" s="1"/>
  <c r="O441" i="1" s="1"/>
  <c r="P444" i="1"/>
  <c r="P443" i="1" s="1"/>
  <c r="P442" i="1" s="1"/>
  <c r="P441" i="1" s="1"/>
  <c r="Q444" i="1"/>
  <c r="Q443" i="1" s="1"/>
  <c r="Q442" i="1" s="1"/>
  <c r="Q441" i="1" s="1"/>
  <c r="R444" i="1"/>
  <c r="R443" i="1" s="1"/>
  <c r="R442" i="1" s="1"/>
  <c r="R441" i="1" s="1"/>
  <c r="S444" i="1"/>
  <c r="S443" i="1" s="1"/>
  <c r="S442" i="1" s="1"/>
  <c r="S441" i="1" s="1"/>
  <c r="T444" i="1"/>
  <c r="T443" i="1" s="1"/>
  <c r="T442" i="1" s="1"/>
  <c r="T441" i="1" s="1"/>
  <c r="U444" i="1"/>
  <c r="U443" i="1" s="1"/>
  <c r="U442" i="1" s="1"/>
  <c r="U441" i="1" s="1"/>
  <c r="V444" i="1"/>
  <c r="V443" i="1" s="1"/>
  <c r="V442" i="1" s="1"/>
  <c r="V441" i="1" s="1"/>
  <c r="W444" i="1"/>
  <c r="W443" i="1" s="1"/>
  <c r="W442" i="1" s="1"/>
  <c r="W441" i="1" s="1"/>
  <c r="X444" i="1"/>
  <c r="X443" i="1" s="1"/>
  <c r="X442" i="1" s="1"/>
  <c r="X441" i="1" s="1"/>
  <c r="Y444" i="1"/>
  <c r="Y443" i="1" s="1"/>
  <c r="Y442" i="1" s="1"/>
  <c r="Y441" i="1" s="1"/>
  <c r="Z444" i="1"/>
  <c r="Z443" i="1" s="1"/>
  <c r="Z442" i="1" s="1"/>
  <c r="Z441" i="1" s="1"/>
  <c r="AA444" i="1"/>
  <c r="AA443" i="1" s="1"/>
  <c r="AA442" i="1" s="1"/>
  <c r="AA441" i="1" s="1"/>
  <c r="G444" i="1"/>
  <c r="G443" i="1" s="1"/>
  <c r="G442" i="1" s="1"/>
  <c r="G441" i="1" s="1"/>
  <c r="M535" i="1" l="1"/>
  <c r="M534" i="1" s="1"/>
  <c r="M533" i="1" s="1"/>
  <c r="L535" i="1"/>
  <c r="L534" i="1" s="1"/>
  <c r="L533" i="1" s="1"/>
  <c r="U582" i="1"/>
  <c r="U581" i="1" s="1"/>
  <c r="U580" i="1" s="1"/>
  <c r="P555" i="1"/>
  <c r="P554" i="1" s="1"/>
  <c r="P553" i="1" s="1"/>
  <c r="O555" i="1"/>
  <c r="O554" i="1" s="1"/>
  <c r="O553" i="1" s="1"/>
  <c r="O552" i="1" s="1"/>
  <c r="N480" i="1"/>
  <c r="N479" i="1" s="1"/>
  <c r="N478" i="1" s="1"/>
  <c r="K535" i="1"/>
  <c r="K534" i="1" s="1"/>
  <c r="K533" i="1" s="1"/>
  <c r="V535" i="1"/>
  <c r="V534" i="1" s="1"/>
  <c r="V533" i="1" s="1"/>
  <c r="J535" i="1"/>
  <c r="J534" i="1" s="1"/>
  <c r="J533" i="1" s="1"/>
  <c r="T555" i="1"/>
  <c r="T554" i="1" s="1"/>
  <c r="T553" i="1" s="1"/>
  <c r="H555" i="1"/>
  <c r="H554" i="1" s="1"/>
  <c r="H553" i="1" s="1"/>
  <c r="X582" i="1"/>
  <c r="X581" i="1" s="1"/>
  <c r="X580" i="1" s="1"/>
  <c r="L582" i="1"/>
  <c r="L581" i="1" s="1"/>
  <c r="L580" i="1" s="1"/>
  <c r="U535" i="1"/>
  <c r="U534" i="1" s="1"/>
  <c r="U533" i="1" s="1"/>
  <c r="I535" i="1"/>
  <c r="I534" i="1" s="1"/>
  <c r="I533" i="1" s="1"/>
  <c r="T535" i="1"/>
  <c r="T534" i="1" s="1"/>
  <c r="T533" i="1" s="1"/>
  <c r="H535" i="1"/>
  <c r="H534" i="1" s="1"/>
  <c r="H533" i="1" s="1"/>
  <c r="S561" i="1"/>
  <c r="S560" i="1" s="1"/>
  <c r="Q561" i="1"/>
  <c r="Q560" i="1" s="1"/>
  <c r="T582" i="1"/>
  <c r="T581" i="1" s="1"/>
  <c r="T580" i="1" s="1"/>
  <c r="L542" i="1"/>
  <c r="L541" i="1" s="1"/>
  <c r="L540" i="1" s="1"/>
  <c r="G561" i="1"/>
  <c r="G560" i="1" s="1"/>
  <c r="W555" i="1"/>
  <c r="W554" i="1" s="1"/>
  <c r="W553" i="1" s="1"/>
  <c r="Y561" i="1"/>
  <c r="Y560" i="1" s="1"/>
  <c r="S535" i="1"/>
  <c r="S534" i="1" s="1"/>
  <c r="S533" i="1" s="1"/>
  <c r="T542" i="1"/>
  <c r="T541" i="1" s="1"/>
  <c r="T540" i="1" s="1"/>
  <c r="R535" i="1"/>
  <c r="R534" i="1" s="1"/>
  <c r="R533" i="1" s="1"/>
  <c r="K561" i="1"/>
  <c r="K560" i="1" s="1"/>
  <c r="W582" i="1"/>
  <c r="W581" i="1" s="1"/>
  <c r="W580" i="1" s="1"/>
  <c r="Q535" i="1"/>
  <c r="Q534" i="1" s="1"/>
  <c r="Q533" i="1" s="1"/>
  <c r="G555" i="1"/>
  <c r="G554" i="1" s="1"/>
  <c r="G553" i="1" s="1"/>
  <c r="V582" i="1"/>
  <c r="V581" i="1" s="1"/>
  <c r="V580" i="1" s="1"/>
  <c r="P535" i="1"/>
  <c r="P534" i="1" s="1"/>
  <c r="P533" i="1" s="1"/>
  <c r="U561" i="1"/>
  <c r="U560" i="1" s="1"/>
  <c r="I561" i="1"/>
  <c r="I560" i="1" s="1"/>
  <c r="AA561" i="1"/>
  <c r="AA560" i="1" s="1"/>
  <c r="M561" i="1"/>
  <c r="M560" i="1" s="1"/>
  <c r="L561" i="1"/>
  <c r="L560" i="1" s="1"/>
  <c r="Z561" i="1"/>
  <c r="Z560" i="1" s="1"/>
  <c r="R561" i="1"/>
  <c r="R560" i="1" s="1"/>
  <c r="J561" i="1"/>
  <c r="J560" i="1" s="1"/>
  <c r="AA555" i="1"/>
  <c r="AA554" i="1" s="1"/>
  <c r="AA553" i="1" s="1"/>
  <c r="S555" i="1"/>
  <c r="S554" i="1" s="1"/>
  <c r="S553" i="1" s="1"/>
  <c r="K555" i="1"/>
  <c r="K554" i="1" s="1"/>
  <c r="K553" i="1" s="1"/>
  <c r="N542" i="1"/>
  <c r="N541" i="1" s="1"/>
  <c r="N540" i="1" s="1"/>
  <c r="U555" i="1"/>
  <c r="U554" i="1" s="1"/>
  <c r="U553" i="1" s="1"/>
  <c r="M555" i="1"/>
  <c r="M554" i="1" s="1"/>
  <c r="M553" i="1" s="1"/>
  <c r="Z555" i="1"/>
  <c r="Z554" i="1" s="1"/>
  <c r="Z553" i="1" s="1"/>
  <c r="R555" i="1"/>
  <c r="R554" i="1" s="1"/>
  <c r="R553" i="1" s="1"/>
  <c r="J555" i="1"/>
  <c r="J554" i="1" s="1"/>
  <c r="J553" i="1" s="1"/>
  <c r="X561" i="1"/>
  <c r="X560" i="1" s="1"/>
  <c r="P561" i="1"/>
  <c r="P560" i="1" s="1"/>
  <c r="H561" i="1"/>
  <c r="H560" i="1" s="1"/>
  <c r="Y555" i="1"/>
  <c r="Y554" i="1" s="1"/>
  <c r="Y553" i="1" s="1"/>
  <c r="Q555" i="1"/>
  <c r="Q554" i="1" s="1"/>
  <c r="Q553" i="1" s="1"/>
  <c r="I555" i="1"/>
  <c r="I554" i="1" s="1"/>
  <c r="I553" i="1" s="1"/>
  <c r="AA582" i="1"/>
  <c r="AA581" i="1" s="1"/>
  <c r="AA580" i="1" s="1"/>
  <c r="S582" i="1"/>
  <c r="S581" i="1" s="1"/>
  <c r="S580" i="1" s="1"/>
  <c r="K582" i="1"/>
  <c r="K581" i="1" s="1"/>
  <c r="K580" i="1" s="1"/>
  <c r="P480" i="1"/>
  <c r="P479" i="1" s="1"/>
  <c r="P478" i="1" s="1"/>
  <c r="H480" i="1"/>
  <c r="H479" i="1" s="1"/>
  <c r="H478" i="1" s="1"/>
  <c r="Q542" i="1"/>
  <c r="Q541" i="1" s="1"/>
  <c r="Q540" i="1" s="1"/>
  <c r="I542" i="1"/>
  <c r="I541" i="1" s="1"/>
  <c r="I540" i="1" s="1"/>
  <c r="Z582" i="1"/>
  <c r="Z581" i="1" s="1"/>
  <c r="Z580" i="1" s="1"/>
  <c r="R582" i="1"/>
  <c r="R581" i="1" s="1"/>
  <c r="R580" i="1" s="1"/>
  <c r="J582" i="1"/>
  <c r="J581" i="1" s="1"/>
  <c r="J580" i="1" s="1"/>
  <c r="T561" i="1"/>
  <c r="T560" i="1" s="1"/>
  <c r="Y582" i="1"/>
  <c r="Y581" i="1" s="1"/>
  <c r="Y580" i="1" s="1"/>
  <c r="Q582" i="1"/>
  <c r="Q581" i="1" s="1"/>
  <c r="Q580" i="1" s="1"/>
  <c r="I582" i="1"/>
  <c r="I581" i="1" s="1"/>
  <c r="I580" i="1" s="1"/>
  <c r="N552" i="1"/>
  <c r="W561" i="1"/>
  <c r="W560" i="1" s="1"/>
  <c r="V561" i="1"/>
  <c r="V560" i="1" s="1"/>
  <c r="Z535" i="1"/>
  <c r="Z534" i="1" s="1"/>
  <c r="Z533" i="1" s="1"/>
  <c r="G542" i="1"/>
  <c r="G541" i="1" s="1"/>
  <c r="G540" i="1" s="1"/>
  <c r="R542" i="1"/>
  <c r="R541" i="1" s="1"/>
  <c r="R540" i="1" s="1"/>
  <c r="J542" i="1"/>
  <c r="J541" i="1" s="1"/>
  <c r="J540" i="1" s="1"/>
  <c r="O542" i="1"/>
  <c r="O541" i="1" s="1"/>
  <c r="O540" i="1" s="1"/>
  <c r="Z542" i="1"/>
  <c r="Z541" i="1" s="1"/>
  <c r="Z540" i="1" s="1"/>
  <c r="T480" i="1"/>
  <c r="T479" i="1" s="1"/>
  <c r="T478" i="1" s="1"/>
  <c r="L480" i="1"/>
  <c r="L479" i="1" s="1"/>
  <c r="L478" i="1" s="1"/>
  <c r="X535" i="1"/>
  <c r="X534" i="1" s="1"/>
  <c r="X533" i="1" s="1"/>
  <c r="P542" i="1"/>
  <c r="P541" i="1" s="1"/>
  <c r="P540" i="1" s="1"/>
  <c r="H542" i="1"/>
  <c r="H541" i="1" s="1"/>
  <c r="H540" i="1" s="1"/>
  <c r="U542" i="1"/>
  <c r="U541" i="1" s="1"/>
  <c r="U540" i="1" s="1"/>
  <c r="M542" i="1"/>
  <c r="M541" i="1" s="1"/>
  <c r="M540" i="1" s="1"/>
  <c r="W535" i="1"/>
  <c r="W534" i="1" s="1"/>
  <c r="W533" i="1" s="1"/>
  <c r="X542" i="1"/>
  <c r="X541" i="1" s="1"/>
  <c r="X540" i="1" s="1"/>
  <c r="R480" i="1"/>
  <c r="R479" i="1" s="1"/>
  <c r="R478" i="1" s="1"/>
  <c r="J480" i="1"/>
  <c r="J479" i="1" s="1"/>
  <c r="J478" i="1" s="1"/>
  <c r="S542" i="1"/>
  <c r="S541" i="1" s="1"/>
  <c r="S540" i="1" s="1"/>
  <c r="K542" i="1"/>
  <c r="K541" i="1" s="1"/>
  <c r="K540" i="1" s="1"/>
  <c r="Y542" i="1"/>
  <c r="Y541" i="1" s="1"/>
  <c r="Y540" i="1" s="1"/>
  <c r="W542" i="1"/>
  <c r="W541" i="1" s="1"/>
  <c r="W540" i="1" s="1"/>
  <c r="G535" i="1"/>
  <c r="G534" i="1" s="1"/>
  <c r="G533" i="1" s="1"/>
  <c r="AA486" i="1"/>
  <c r="AA485" i="1" s="1"/>
  <c r="Y486" i="1"/>
  <c r="Y485" i="1" s="1"/>
  <c r="W486" i="1"/>
  <c r="W485" i="1" s="1"/>
  <c r="U486" i="1"/>
  <c r="U485" i="1" s="1"/>
  <c r="S486" i="1"/>
  <c r="S485" i="1" s="1"/>
  <c r="Q486" i="1"/>
  <c r="Q485" i="1" s="1"/>
  <c r="O486" i="1"/>
  <c r="O485" i="1" s="1"/>
  <c r="M486" i="1"/>
  <c r="M485" i="1" s="1"/>
  <c r="K486" i="1"/>
  <c r="K485" i="1" s="1"/>
  <c r="I486" i="1"/>
  <c r="I485" i="1" s="1"/>
  <c r="G486" i="1"/>
  <c r="G485" i="1" s="1"/>
  <c r="Z486" i="1"/>
  <c r="Z485" i="1" s="1"/>
  <c r="X486" i="1"/>
  <c r="X485" i="1" s="1"/>
  <c r="V486" i="1"/>
  <c r="V485" i="1" s="1"/>
  <c r="T486" i="1"/>
  <c r="T485" i="1" s="1"/>
  <c r="R486" i="1"/>
  <c r="R485" i="1" s="1"/>
  <c r="P486" i="1"/>
  <c r="P485" i="1" s="1"/>
  <c r="N486" i="1"/>
  <c r="N485" i="1" s="1"/>
  <c r="L486" i="1"/>
  <c r="L485" i="1" s="1"/>
  <c r="J486" i="1"/>
  <c r="J485" i="1" s="1"/>
  <c r="H486" i="1"/>
  <c r="H485" i="1" s="1"/>
  <c r="G480" i="1"/>
  <c r="G479" i="1" s="1"/>
  <c r="G478" i="1" s="1"/>
  <c r="Z480" i="1"/>
  <c r="Z479" i="1" s="1"/>
  <c r="Z478" i="1" s="1"/>
  <c r="X480" i="1"/>
  <c r="X479" i="1" s="1"/>
  <c r="X478" i="1" s="1"/>
  <c r="AA480" i="1"/>
  <c r="AA479" i="1" s="1"/>
  <c r="AA478" i="1" s="1"/>
  <c r="Y480" i="1"/>
  <c r="Y479" i="1" s="1"/>
  <c r="Y478" i="1" s="1"/>
  <c r="W480" i="1"/>
  <c r="W479" i="1" s="1"/>
  <c r="W478" i="1" s="1"/>
  <c r="U480" i="1"/>
  <c r="U479" i="1" s="1"/>
  <c r="U478" i="1" s="1"/>
  <c r="S480" i="1"/>
  <c r="S479" i="1" s="1"/>
  <c r="S478" i="1" s="1"/>
  <c r="Q480" i="1"/>
  <c r="Q479" i="1" s="1"/>
  <c r="Q478" i="1" s="1"/>
  <c r="O480" i="1"/>
  <c r="O479" i="1" s="1"/>
  <c r="O478" i="1" s="1"/>
  <c r="M480" i="1"/>
  <c r="M479" i="1" s="1"/>
  <c r="M478" i="1" s="1"/>
  <c r="K480" i="1"/>
  <c r="K479" i="1" s="1"/>
  <c r="K478" i="1" s="1"/>
  <c r="I480" i="1"/>
  <c r="I479" i="1" s="1"/>
  <c r="I478" i="1" s="1"/>
  <c r="K552" i="1" l="1"/>
  <c r="T552" i="1"/>
  <c r="P552" i="1"/>
  <c r="H552" i="1"/>
  <c r="G552" i="1"/>
  <c r="X552" i="1"/>
  <c r="I552" i="1"/>
  <c r="L552" i="1"/>
  <c r="Q552" i="1"/>
  <c r="V552" i="1"/>
  <c r="W552" i="1"/>
  <c r="Y552" i="1"/>
  <c r="Z552" i="1"/>
  <c r="U552" i="1"/>
  <c r="AA552" i="1"/>
  <c r="J552" i="1"/>
  <c r="R552" i="1"/>
  <c r="M552" i="1"/>
  <c r="S552" i="1"/>
  <c r="H468" i="1"/>
  <c r="I468" i="1"/>
  <c r="J468" i="1"/>
  <c r="K468" i="1"/>
  <c r="L468" i="1"/>
  <c r="M468" i="1"/>
  <c r="N468" i="1"/>
  <c r="O468" i="1"/>
  <c r="P468" i="1"/>
  <c r="Q468" i="1"/>
  <c r="R468" i="1"/>
  <c r="S468" i="1"/>
  <c r="T468" i="1"/>
  <c r="U468" i="1"/>
  <c r="V468" i="1"/>
  <c r="W468" i="1"/>
  <c r="X468" i="1"/>
  <c r="Y468" i="1"/>
  <c r="Z468" i="1"/>
  <c r="AA468" i="1"/>
  <c r="G468" i="1"/>
  <c r="H470" i="1"/>
  <c r="I470" i="1"/>
  <c r="J470" i="1"/>
  <c r="K470" i="1"/>
  <c r="L470" i="1"/>
  <c r="M470" i="1"/>
  <c r="N470" i="1"/>
  <c r="O470" i="1"/>
  <c r="P470" i="1"/>
  <c r="Q470" i="1"/>
  <c r="R470" i="1"/>
  <c r="S470" i="1"/>
  <c r="T470" i="1"/>
  <c r="U470" i="1"/>
  <c r="V470" i="1"/>
  <c r="W470" i="1"/>
  <c r="X470" i="1"/>
  <c r="Y470" i="1"/>
  <c r="Z470" i="1"/>
  <c r="AA470" i="1"/>
  <c r="G470" i="1"/>
  <c r="H439" i="1"/>
  <c r="H438" i="1" s="1"/>
  <c r="H437" i="1" s="1"/>
  <c r="H436" i="1" s="1"/>
  <c r="I439" i="1"/>
  <c r="I438" i="1" s="1"/>
  <c r="I437" i="1" s="1"/>
  <c r="I436" i="1" s="1"/>
  <c r="J439" i="1"/>
  <c r="J438" i="1" s="1"/>
  <c r="J437" i="1" s="1"/>
  <c r="J436" i="1" s="1"/>
  <c r="K439" i="1"/>
  <c r="K438" i="1" s="1"/>
  <c r="K437" i="1" s="1"/>
  <c r="K436" i="1" s="1"/>
  <c r="L439" i="1"/>
  <c r="L438" i="1" s="1"/>
  <c r="L437" i="1" s="1"/>
  <c r="L436" i="1" s="1"/>
  <c r="M439" i="1"/>
  <c r="M438" i="1" s="1"/>
  <c r="M437" i="1" s="1"/>
  <c r="M436" i="1" s="1"/>
  <c r="N439" i="1"/>
  <c r="N438" i="1" s="1"/>
  <c r="N437" i="1" s="1"/>
  <c r="N436" i="1" s="1"/>
  <c r="O439" i="1"/>
  <c r="O438" i="1" s="1"/>
  <c r="O437" i="1" s="1"/>
  <c r="O436" i="1" s="1"/>
  <c r="P439" i="1"/>
  <c r="P438" i="1" s="1"/>
  <c r="P437" i="1" s="1"/>
  <c r="P436" i="1" s="1"/>
  <c r="Q439" i="1"/>
  <c r="Q438" i="1" s="1"/>
  <c r="Q437" i="1" s="1"/>
  <c r="Q436" i="1" s="1"/>
  <c r="R439" i="1"/>
  <c r="R438" i="1" s="1"/>
  <c r="R437" i="1" s="1"/>
  <c r="R436" i="1" s="1"/>
  <c r="S439" i="1"/>
  <c r="S438" i="1" s="1"/>
  <c r="S437" i="1" s="1"/>
  <c r="S436" i="1" s="1"/>
  <c r="T439" i="1"/>
  <c r="T438" i="1" s="1"/>
  <c r="T437" i="1" s="1"/>
  <c r="T436" i="1" s="1"/>
  <c r="U439" i="1"/>
  <c r="U438" i="1" s="1"/>
  <c r="U437" i="1" s="1"/>
  <c r="U436" i="1" s="1"/>
  <c r="V439" i="1"/>
  <c r="V438" i="1" s="1"/>
  <c r="V437" i="1" s="1"/>
  <c r="V436" i="1" s="1"/>
  <c r="W439" i="1"/>
  <c r="W438" i="1" s="1"/>
  <c r="W437" i="1" s="1"/>
  <c r="W436" i="1" s="1"/>
  <c r="X439" i="1"/>
  <c r="X438" i="1" s="1"/>
  <c r="X437" i="1" s="1"/>
  <c r="X436" i="1" s="1"/>
  <c r="Y439" i="1"/>
  <c r="Y438" i="1" s="1"/>
  <c r="Y437" i="1" s="1"/>
  <c r="Y436" i="1" s="1"/>
  <c r="Z439" i="1"/>
  <c r="Z438" i="1" s="1"/>
  <c r="Z437" i="1" s="1"/>
  <c r="Z436" i="1" s="1"/>
  <c r="AA439" i="1"/>
  <c r="AA438" i="1" s="1"/>
  <c r="AA437" i="1" s="1"/>
  <c r="AA436" i="1" s="1"/>
  <c r="G439" i="1"/>
  <c r="G438" i="1" s="1"/>
  <c r="G437" i="1" s="1"/>
  <c r="G436" i="1" s="1"/>
  <c r="H434" i="1"/>
  <c r="H433" i="1" s="1"/>
  <c r="H432" i="1" s="1"/>
  <c r="H431" i="1" s="1"/>
  <c r="I434" i="1"/>
  <c r="I433" i="1" s="1"/>
  <c r="I432" i="1" s="1"/>
  <c r="I431" i="1" s="1"/>
  <c r="J434" i="1"/>
  <c r="J433" i="1" s="1"/>
  <c r="J432" i="1" s="1"/>
  <c r="J431" i="1" s="1"/>
  <c r="K434" i="1"/>
  <c r="K433" i="1" s="1"/>
  <c r="K432" i="1" s="1"/>
  <c r="K431" i="1" s="1"/>
  <c r="L434" i="1"/>
  <c r="L433" i="1" s="1"/>
  <c r="L432" i="1" s="1"/>
  <c r="L431" i="1" s="1"/>
  <c r="M434" i="1"/>
  <c r="M433" i="1" s="1"/>
  <c r="M432" i="1" s="1"/>
  <c r="M431" i="1" s="1"/>
  <c r="N434" i="1"/>
  <c r="N433" i="1" s="1"/>
  <c r="N432" i="1" s="1"/>
  <c r="N431" i="1" s="1"/>
  <c r="O434" i="1"/>
  <c r="O433" i="1" s="1"/>
  <c r="O432" i="1" s="1"/>
  <c r="O431" i="1" s="1"/>
  <c r="P434" i="1"/>
  <c r="P433" i="1" s="1"/>
  <c r="P432" i="1" s="1"/>
  <c r="P431" i="1" s="1"/>
  <c r="Q434" i="1"/>
  <c r="Q433" i="1" s="1"/>
  <c r="Q432" i="1" s="1"/>
  <c r="Q431" i="1" s="1"/>
  <c r="R434" i="1"/>
  <c r="R433" i="1" s="1"/>
  <c r="R432" i="1" s="1"/>
  <c r="R431" i="1" s="1"/>
  <c r="S434" i="1"/>
  <c r="S433" i="1" s="1"/>
  <c r="S432" i="1" s="1"/>
  <c r="S431" i="1" s="1"/>
  <c r="T434" i="1"/>
  <c r="T433" i="1" s="1"/>
  <c r="T432" i="1" s="1"/>
  <c r="T431" i="1" s="1"/>
  <c r="U434" i="1"/>
  <c r="U433" i="1" s="1"/>
  <c r="U432" i="1" s="1"/>
  <c r="U431" i="1" s="1"/>
  <c r="V434" i="1"/>
  <c r="V433" i="1" s="1"/>
  <c r="V432" i="1" s="1"/>
  <c r="V431" i="1" s="1"/>
  <c r="W434" i="1"/>
  <c r="W433" i="1" s="1"/>
  <c r="W432" i="1" s="1"/>
  <c r="W431" i="1" s="1"/>
  <c r="X434" i="1"/>
  <c r="X433" i="1" s="1"/>
  <c r="X432" i="1" s="1"/>
  <c r="X431" i="1" s="1"/>
  <c r="Y434" i="1"/>
  <c r="Y433" i="1" s="1"/>
  <c r="Y432" i="1" s="1"/>
  <c r="Y431" i="1" s="1"/>
  <c r="Z434" i="1"/>
  <c r="Z433" i="1" s="1"/>
  <c r="Z432" i="1" s="1"/>
  <c r="Z431" i="1" s="1"/>
  <c r="AA434" i="1"/>
  <c r="AA433" i="1" s="1"/>
  <c r="AA432" i="1" s="1"/>
  <c r="AA431" i="1" s="1"/>
  <c r="G434" i="1"/>
  <c r="G433" i="1" s="1"/>
  <c r="G432" i="1" s="1"/>
  <c r="G431" i="1" s="1"/>
  <c r="H429" i="1"/>
  <c r="H428" i="1" s="1"/>
  <c r="H427" i="1" s="1"/>
  <c r="H426" i="1" s="1"/>
  <c r="I429" i="1"/>
  <c r="I428" i="1" s="1"/>
  <c r="I427" i="1" s="1"/>
  <c r="I426" i="1" s="1"/>
  <c r="J429" i="1"/>
  <c r="J428" i="1" s="1"/>
  <c r="J427" i="1" s="1"/>
  <c r="J426" i="1" s="1"/>
  <c r="K429" i="1"/>
  <c r="K428" i="1" s="1"/>
  <c r="K427" i="1" s="1"/>
  <c r="K426" i="1" s="1"/>
  <c r="L429" i="1"/>
  <c r="L428" i="1" s="1"/>
  <c r="L427" i="1" s="1"/>
  <c r="L426" i="1" s="1"/>
  <c r="M429" i="1"/>
  <c r="M428" i="1" s="1"/>
  <c r="M427" i="1" s="1"/>
  <c r="M426" i="1" s="1"/>
  <c r="N429" i="1"/>
  <c r="N428" i="1" s="1"/>
  <c r="N427" i="1" s="1"/>
  <c r="N426" i="1" s="1"/>
  <c r="O429" i="1"/>
  <c r="O428" i="1" s="1"/>
  <c r="O427" i="1" s="1"/>
  <c r="O426" i="1" s="1"/>
  <c r="P429" i="1"/>
  <c r="P428" i="1" s="1"/>
  <c r="P427" i="1" s="1"/>
  <c r="P426" i="1" s="1"/>
  <c r="Q429" i="1"/>
  <c r="Q428" i="1" s="1"/>
  <c r="Q427" i="1" s="1"/>
  <c r="Q426" i="1" s="1"/>
  <c r="R429" i="1"/>
  <c r="R428" i="1" s="1"/>
  <c r="R427" i="1" s="1"/>
  <c r="R426" i="1" s="1"/>
  <c r="S429" i="1"/>
  <c r="S428" i="1" s="1"/>
  <c r="S427" i="1" s="1"/>
  <c r="S426" i="1" s="1"/>
  <c r="T429" i="1"/>
  <c r="T428" i="1" s="1"/>
  <c r="T427" i="1" s="1"/>
  <c r="T426" i="1" s="1"/>
  <c r="U429" i="1"/>
  <c r="U428" i="1" s="1"/>
  <c r="U427" i="1" s="1"/>
  <c r="U426" i="1" s="1"/>
  <c r="V429" i="1"/>
  <c r="V428" i="1" s="1"/>
  <c r="V427" i="1" s="1"/>
  <c r="V426" i="1" s="1"/>
  <c r="W429" i="1"/>
  <c r="W428" i="1" s="1"/>
  <c r="W427" i="1" s="1"/>
  <c r="W426" i="1" s="1"/>
  <c r="X429" i="1"/>
  <c r="X428" i="1" s="1"/>
  <c r="X427" i="1" s="1"/>
  <c r="X426" i="1" s="1"/>
  <c r="Y429" i="1"/>
  <c r="Y428" i="1" s="1"/>
  <c r="Y427" i="1" s="1"/>
  <c r="Y426" i="1" s="1"/>
  <c r="Z429" i="1"/>
  <c r="Z428" i="1" s="1"/>
  <c r="Z427" i="1" s="1"/>
  <c r="Z426" i="1" s="1"/>
  <c r="AA429" i="1"/>
  <c r="AA428" i="1" s="1"/>
  <c r="AA427" i="1" s="1"/>
  <c r="AA426" i="1" s="1"/>
  <c r="G429" i="1"/>
  <c r="G428" i="1" s="1"/>
  <c r="G427" i="1" s="1"/>
  <c r="G426" i="1" s="1"/>
  <c r="H399" i="1"/>
  <c r="H398" i="1" s="1"/>
  <c r="H397" i="1" s="1"/>
  <c r="H396" i="1" s="1"/>
  <c r="I399" i="1"/>
  <c r="I398" i="1" s="1"/>
  <c r="I397" i="1" s="1"/>
  <c r="I396" i="1" s="1"/>
  <c r="J399" i="1"/>
  <c r="J398" i="1" s="1"/>
  <c r="J397" i="1" s="1"/>
  <c r="J396" i="1" s="1"/>
  <c r="K399" i="1"/>
  <c r="K398" i="1" s="1"/>
  <c r="K397" i="1" s="1"/>
  <c r="K396" i="1" s="1"/>
  <c r="L399" i="1"/>
  <c r="L398" i="1" s="1"/>
  <c r="L397" i="1" s="1"/>
  <c r="L396" i="1" s="1"/>
  <c r="M399" i="1"/>
  <c r="M398" i="1" s="1"/>
  <c r="M397" i="1" s="1"/>
  <c r="M396" i="1" s="1"/>
  <c r="N399" i="1"/>
  <c r="N398" i="1" s="1"/>
  <c r="N397" i="1" s="1"/>
  <c r="N396" i="1" s="1"/>
  <c r="O399" i="1"/>
  <c r="O398" i="1" s="1"/>
  <c r="O397" i="1" s="1"/>
  <c r="O396" i="1" s="1"/>
  <c r="P399" i="1"/>
  <c r="P398" i="1" s="1"/>
  <c r="P397" i="1" s="1"/>
  <c r="P396" i="1" s="1"/>
  <c r="Q399" i="1"/>
  <c r="Q398" i="1" s="1"/>
  <c r="Q397" i="1" s="1"/>
  <c r="Q396" i="1" s="1"/>
  <c r="R399" i="1"/>
  <c r="R398" i="1" s="1"/>
  <c r="R397" i="1" s="1"/>
  <c r="R396" i="1" s="1"/>
  <c r="S399" i="1"/>
  <c r="S398" i="1" s="1"/>
  <c r="S397" i="1" s="1"/>
  <c r="S396" i="1" s="1"/>
  <c r="T399" i="1"/>
  <c r="T398" i="1" s="1"/>
  <c r="T397" i="1" s="1"/>
  <c r="T396" i="1" s="1"/>
  <c r="U399" i="1"/>
  <c r="U398" i="1" s="1"/>
  <c r="U397" i="1" s="1"/>
  <c r="U396" i="1" s="1"/>
  <c r="V399" i="1"/>
  <c r="V398" i="1" s="1"/>
  <c r="V397" i="1" s="1"/>
  <c r="V396" i="1" s="1"/>
  <c r="W399" i="1"/>
  <c r="W398" i="1" s="1"/>
  <c r="W397" i="1" s="1"/>
  <c r="W396" i="1" s="1"/>
  <c r="X399" i="1"/>
  <c r="X398" i="1" s="1"/>
  <c r="X397" i="1" s="1"/>
  <c r="X396" i="1" s="1"/>
  <c r="Y399" i="1"/>
  <c r="Y398" i="1" s="1"/>
  <c r="Y397" i="1" s="1"/>
  <c r="Y396" i="1" s="1"/>
  <c r="Z399" i="1"/>
  <c r="Z398" i="1" s="1"/>
  <c r="Z397" i="1" s="1"/>
  <c r="Z396" i="1" s="1"/>
  <c r="AA399" i="1"/>
  <c r="AA398" i="1" s="1"/>
  <c r="AA397" i="1" s="1"/>
  <c r="AA396" i="1" s="1"/>
  <c r="G399" i="1"/>
  <c r="G398" i="1" s="1"/>
  <c r="G397" i="1" s="1"/>
  <c r="G396" i="1" s="1"/>
  <c r="H422" i="1"/>
  <c r="I422" i="1"/>
  <c r="J422" i="1"/>
  <c r="K422" i="1"/>
  <c r="L422" i="1"/>
  <c r="M422" i="1"/>
  <c r="N422" i="1"/>
  <c r="O422" i="1"/>
  <c r="P422" i="1"/>
  <c r="Q422" i="1"/>
  <c r="R422" i="1"/>
  <c r="S422" i="1"/>
  <c r="T422" i="1"/>
  <c r="U422" i="1"/>
  <c r="V422" i="1"/>
  <c r="W422" i="1"/>
  <c r="X422" i="1"/>
  <c r="Y422" i="1"/>
  <c r="Z422" i="1"/>
  <c r="G422" i="1"/>
  <c r="H424" i="1"/>
  <c r="I424" i="1"/>
  <c r="J424" i="1"/>
  <c r="K424" i="1"/>
  <c r="L424" i="1"/>
  <c r="M424" i="1"/>
  <c r="N424" i="1"/>
  <c r="O424" i="1"/>
  <c r="P424" i="1"/>
  <c r="Q424" i="1"/>
  <c r="R424" i="1"/>
  <c r="S424" i="1"/>
  <c r="T424" i="1"/>
  <c r="U424" i="1"/>
  <c r="W424" i="1"/>
  <c r="X424" i="1"/>
  <c r="Y424" i="1"/>
  <c r="Z424" i="1"/>
  <c r="H419" i="1"/>
  <c r="I419" i="1"/>
  <c r="J419" i="1"/>
  <c r="K419" i="1"/>
  <c r="L419" i="1"/>
  <c r="M419" i="1"/>
  <c r="N419" i="1"/>
  <c r="O419" i="1"/>
  <c r="P419" i="1"/>
  <c r="Q419" i="1"/>
  <c r="R419" i="1"/>
  <c r="S419" i="1"/>
  <c r="T419" i="1"/>
  <c r="U419" i="1"/>
  <c r="V419" i="1"/>
  <c r="W419" i="1"/>
  <c r="X419" i="1"/>
  <c r="Y419" i="1"/>
  <c r="Z419" i="1"/>
  <c r="AA419" i="1"/>
  <c r="G419" i="1"/>
  <c r="H417" i="1"/>
  <c r="I417" i="1"/>
  <c r="J417" i="1"/>
  <c r="K417" i="1"/>
  <c r="L417" i="1"/>
  <c r="M417" i="1"/>
  <c r="N417" i="1"/>
  <c r="O417" i="1"/>
  <c r="P417" i="1"/>
  <c r="Q417" i="1"/>
  <c r="R417" i="1"/>
  <c r="S417" i="1"/>
  <c r="T417" i="1"/>
  <c r="U417" i="1"/>
  <c r="V417" i="1"/>
  <c r="W417" i="1"/>
  <c r="X417" i="1"/>
  <c r="Y417" i="1"/>
  <c r="Z417" i="1"/>
  <c r="AA417" i="1"/>
  <c r="G417" i="1"/>
  <c r="AA409" i="1"/>
  <c r="AA408" i="1" s="1"/>
  <c r="V409" i="1"/>
  <c r="V408" i="1" s="1"/>
  <c r="G410" i="1"/>
  <c r="G409" i="1" s="1"/>
  <c r="G408" i="1" s="1"/>
  <c r="H412" i="1"/>
  <c r="H411" i="1" s="1"/>
  <c r="I412" i="1"/>
  <c r="I411" i="1" s="1"/>
  <c r="J412" i="1"/>
  <c r="J411" i="1" s="1"/>
  <c r="K412" i="1"/>
  <c r="K411" i="1" s="1"/>
  <c r="L412" i="1"/>
  <c r="L411" i="1" s="1"/>
  <c r="M412" i="1"/>
  <c r="M411" i="1" s="1"/>
  <c r="N412" i="1"/>
  <c r="N411" i="1" s="1"/>
  <c r="O412" i="1"/>
  <c r="O411" i="1" s="1"/>
  <c r="P412" i="1"/>
  <c r="P411" i="1" s="1"/>
  <c r="Q412" i="1"/>
  <c r="Q411" i="1" s="1"/>
  <c r="R412" i="1"/>
  <c r="R411" i="1" s="1"/>
  <c r="S412" i="1"/>
  <c r="S411" i="1" s="1"/>
  <c r="T412" i="1"/>
  <c r="T411" i="1" s="1"/>
  <c r="U412" i="1"/>
  <c r="U411" i="1" s="1"/>
  <c r="V412" i="1"/>
  <c r="V411" i="1" s="1"/>
  <c r="W412" i="1"/>
  <c r="W411" i="1" s="1"/>
  <c r="X412" i="1"/>
  <c r="X411" i="1" s="1"/>
  <c r="Y412" i="1"/>
  <c r="Y411" i="1" s="1"/>
  <c r="Z412" i="1"/>
  <c r="Z411" i="1" s="1"/>
  <c r="AA412" i="1"/>
  <c r="AA411" i="1" s="1"/>
  <c r="G412" i="1"/>
  <c r="G411" i="1" s="1"/>
  <c r="H409" i="1"/>
  <c r="H408" i="1" s="1"/>
  <c r="I409" i="1"/>
  <c r="I408" i="1" s="1"/>
  <c r="J409" i="1"/>
  <c r="J408" i="1" s="1"/>
  <c r="K409" i="1"/>
  <c r="K408" i="1" s="1"/>
  <c r="L409" i="1"/>
  <c r="L408" i="1" s="1"/>
  <c r="M409" i="1"/>
  <c r="M408" i="1" s="1"/>
  <c r="N409" i="1"/>
  <c r="N408" i="1" s="1"/>
  <c r="O409" i="1"/>
  <c r="O408" i="1" s="1"/>
  <c r="P409" i="1"/>
  <c r="P408" i="1" s="1"/>
  <c r="Q409" i="1"/>
  <c r="Q408" i="1" s="1"/>
  <c r="R409" i="1"/>
  <c r="R408" i="1" s="1"/>
  <c r="S409" i="1"/>
  <c r="S408" i="1" s="1"/>
  <c r="T409" i="1"/>
  <c r="T408" i="1" s="1"/>
  <c r="U409" i="1"/>
  <c r="U408" i="1" s="1"/>
  <c r="W409" i="1"/>
  <c r="W408" i="1" s="1"/>
  <c r="X409" i="1"/>
  <c r="X408" i="1" s="1"/>
  <c r="Y409" i="1"/>
  <c r="Y408" i="1" s="1"/>
  <c r="Z409" i="1"/>
  <c r="Z408" i="1" s="1"/>
  <c r="W404" i="1"/>
  <c r="W403" i="1" s="1"/>
  <c r="W402" i="1" s="1"/>
  <c r="W401" i="1" s="1"/>
  <c r="X404" i="1"/>
  <c r="X403" i="1" s="1"/>
  <c r="X402" i="1" s="1"/>
  <c r="X401" i="1" s="1"/>
  <c r="Y404" i="1"/>
  <c r="Y403" i="1" s="1"/>
  <c r="Y402" i="1" s="1"/>
  <c r="Y401" i="1" s="1"/>
  <c r="Z404" i="1"/>
  <c r="Z403" i="1" s="1"/>
  <c r="Z402" i="1" s="1"/>
  <c r="Z401" i="1" s="1"/>
  <c r="AA404" i="1"/>
  <c r="AA403" i="1" s="1"/>
  <c r="AA402" i="1" s="1"/>
  <c r="AA401" i="1" s="1"/>
  <c r="H404" i="1"/>
  <c r="H403" i="1" s="1"/>
  <c r="H402" i="1" s="1"/>
  <c r="H401" i="1" s="1"/>
  <c r="I404" i="1"/>
  <c r="I403" i="1" s="1"/>
  <c r="I402" i="1" s="1"/>
  <c r="I401" i="1" s="1"/>
  <c r="J404" i="1"/>
  <c r="J403" i="1" s="1"/>
  <c r="J402" i="1" s="1"/>
  <c r="J401" i="1" s="1"/>
  <c r="K404" i="1"/>
  <c r="K403" i="1" s="1"/>
  <c r="K402" i="1" s="1"/>
  <c r="K401" i="1" s="1"/>
  <c r="L404" i="1"/>
  <c r="L403" i="1" s="1"/>
  <c r="L402" i="1" s="1"/>
  <c r="L401" i="1" s="1"/>
  <c r="M404" i="1"/>
  <c r="M403" i="1" s="1"/>
  <c r="M402" i="1" s="1"/>
  <c r="M401" i="1" s="1"/>
  <c r="N404" i="1"/>
  <c r="N403" i="1" s="1"/>
  <c r="N402" i="1" s="1"/>
  <c r="N401" i="1" s="1"/>
  <c r="O404" i="1"/>
  <c r="O403" i="1" s="1"/>
  <c r="O402" i="1" s="1"/>
  <c r="O401" i="1" s="1"/>
  <c r="P404" i="1"/>
  <c r="P403" i="1" s="1"/>
  <c r="P402" i="1" s="1"/>
  <c r="P401" i="1" s="1"/>
  <c r="Q404" i="1"/>
  <c r="Q403" i="1" s="1"/>
  <c r="Q402" i="1" s="1"/>
  <c r="Q401" i="1" s="1"/>
  <c r="R404" i="1"/>
  <c r="R403" i="1" s="1"/>
  <c r="R402" i="1" s="1"/>
  <c r="R401" i="1" s="1"/>
  <c r="S404" i="1"/>
  <c r="S403" i="1" s="1"/>
  <c r="S402" i="1" s="1"/>
  <c r="S401" i="1" s="1"/>
  <c r="T404" i="1"/>
  <c r="T403" i="1" s="1"/>
  <c r="T402" i="1" s="1"/>
  <c r="T401" i="1" s="1"/>
  <c r="U404" i="1"/>
  <c r="U403" i="1" s="1"/>
  <c r="U402" i="1" s="1"/>
  <c r="U401" i="1" s="1"/>
  <c r="V404" i="1"/>
  <c r="V403" i="1" s="1"/>
  <c r="V402" i="1" s="1"/>
  <c r="V401" i="1" s="1"/>
  <c r="G404" i="1"/>
  <c r="G403" i="1" s="1"/>
  <c r="G402" i="1" s="1"/>
  <c r="G401" i="1" s="1"/>
  <c r="V407" i="1" l="1"/>
  <c r="V406" i="1" s="1"/>
  <c r="G467" i="1"/>
  <c r="G466" i="1" s="1"/>
  <c r="Z467" i="1"/>
  <c r="Z466" i="1" s="1"/>
  <c r="Z421" i="1"/>
  <c r="R421" i="1"/>
  <c r="J421" i="1"/>
  <c r="S407" i="1"/>
  <c r="S406" i="1" s="1"/>
  <c r="O407" i="1"/>
  <c r="O406" i="1" s="1"/>
  <c r="M407" i="1"/>
  <c r="M406" i="1" s="1"/>
  <c r="K407" i="1"/>
  <c r="K406" i="1" s="1"/>
  <c r="G407" i="1"/>
  <c r="G406" i="1" s="1"/>
  <c r="G416" i="1"/>
  <c r="X416" i="1"/>
  <c r="T416" i="1"/>
  <c r="P416" i="1"/>
  <c r="L416" i="1"/>
  <c r="H416" i="1"/>
  <c r="AA467" i="1"/>
  <c r="AA466" i="1" s="1"/>
  <c r="Y467" i="1"/>
  <c r="Y466" i="1" s="1"/>
  <c r="W467" i="1"/>
  <c r="W466" i="1" s="1"/>
  <c r="U467" i="1"/>
  <c r="U466" i="1" s="1"/>
  <c r="S467" i="1"/>
  <c r="S466" i="1" s="1"/>
  <c r="Q467" i="1"/>
  <c r="Q466" i="1" s="1"/>
  <c r="O467" i="1"/>
  <c r="O466" i="1" s="1"/>
  <c r="M467" i="1"/>
  <c r="M466" i="1" s="1"/>
  <c r="K467" i="1"/>
  <c r="K466" i="1" s="1"/>
  <c r="I467" i="1"/>
  <c r="I466" i="1" s="1"/>
  <c r="X467" i="1"/>
  <c r="X466" i="1" s="1"/>
  <c r="V467" i="1"/>
  <c r="V466" i="1" s="1"/>
  <c r="T467" i="1"/>
  <c r="T466" i="1" s="1"/>
  <c r="R467" i="1"/>
  <c r="R466" i="1" s="1"/>
  <c r="P467" i="1"/>
  <c r="P466" i="1" s="1"/>
  <c r="N467" i="1"/>
  <c r="N466" i="1" s="1"/>
  <c r="L467" i="1"/>
  <c r="L466" i="1" s="1"/>
  <c r="J467" i="1"/>
  <c r="J466" i="1" s="1"/>
  <c r="H467" i="1"/>
  <c r="H466" i="1" s="1"/>
  <c r="W416" i="1"/>
  <c r="U416" i="1"/>
  <c r="O416" i="1"/>
  <c r="M416" i="1"/>
  <c r="L421" i="1"/>
  <c r="K421" i="1"/>
  <c r="H421" i="1"/>
  <c r="AA407" i="1"/>
  <c r="AA406" i="1" s="1"/>
  <c r="G421" i="1"/>
  <c r="T421" i="1"/>
  <c r="AA421" i="1"/>
  <c r="S421" i="1"/>
  <c r="Q416" i="1"/>
  <c r="M421" i="1"/>
  <c r="Y416" i="1"/>
  <c r="I416" i="1"/>
  <c r="U421" i="1"/>
  <c r="U415" i="1" s="1"/>
  <c r="U414" i="1" s="1"/>
  <c r="Y421" i="1"/>
  <c r="Y415" i="1" s="1"/>
  <c r="Y414" i="1" s="1"/>
  <c r="Y395" i="1" s="1"/>
  <c r="Q421" i="1"/>
  <c r="I421" i="1"/>
  <c r="P421" i="1"/>
  <c r="X421" i="1"/>
  <c r="T407" i="1"/>
  <c r="T406" i="1" s="1"/>
  <c r="V416" i="1"/>
  <c r="N416" i="1"/>
  <c r="AA416" i="1"/>
  <c r="S416" i="1"/>
  <c r="K416" i="1"/>
  <c r="R407" i="1"/>
  <c r="R406" i="1" s="1"/>
  <c r="J407" i="1"/>
  <c r="J406" i="1" s="1"/>
  <c r="Z407" i="1"/>
  <c r="Z406" i="1" s="1"/>
  <c r="Q407" i="1"/>
  <c r="Q406" i="1" s="1"/>
  <c r="I407" i="1"/>
  <c r="I406" i="1" s="1"/>
  <c r="Z416" i="1"/>
  <c r="Z415" i="1" s="1"/>
  <c r="Z414" i="1" s="1"/>
  <c r="Z395" i="1" s="1"/>
  <c r="R416" i="1"/>
  <c r="J416" i="1"/>
  <c r="W421" i="1"/>
  <c r="O421" i="1"/>
  <c r="Y407" i="1"/>
  <c r="Y406" i="1" s="1"/>
  <c r="V421" i="1"/>
  <c r="N421" i="1"/>
  <c r="L407" i="1"/>
  <c r="L406" i="1" s="1"/>
  <c r="H407" i="1"/>
  <c r="H406" i="1" s="1"/>
  <c r="P407" i="1"/>
  <c r="P406" i="1" s="1"/>
  <c r="X407" i="1"/>
  <c r="X406" i="1" s="1"/>
  <c r="W407" i="1"/>
  <c r="W406" i="1" s="1"/>
  <c r="N407" i="1"/>
  <c r="N406" i="1" s="1"/>
  <c r="U407" i="1"/>
  <c r="U406" i="1" s="1"/>
  <c r="H393" i="1"/>
  <c r="H392" i="1" s="1"/>
  <c r="H391" i="1" s="1"/>
  <c r="H390" i="1" s="1"/>
  <c r="I393" i="1"/>
  <c r="I392" i="1" s="1"/>
  <c r="I391" i="1" s="1"/>
  <c r="I390" i="1" s="1"/>
  <c r="J393" i="1"/>
  <c r="J392" i="1" s="1"/>
  <c r="J391" i="1" s="1"/>
  <c r="J390" i="1" s="1"/>
  <c r="K393" i="1"/>
  <c r="K392" i="1" s="1"/>
  <c r="K391" i="1" s="1"/>
  <c r="K390" i="1" s="1"/>
  <c r="L393" i="1"/>
  <c r="L392" i="1" s="1"/>
  <c r="L391" i="1" s="1"/>
  <c r="L390" i="1" s="1"/>
  <c r="M393" i="1"/>
  <c r="M392" i="1" s="1"/>
  <c r="M391" i="1" s="1"/>
  <c r="M390" i="1" s="1"/>
  <c r="N393" i="1"/>
  <c r="N392" i="1" s="1"/>
  <c r="N391" i="1" s="1"/>
  <c r="N390" i="1" s="1"/>
  <c r="O393" i="1"/>
  <c r="O392" i="1" s="1"/>
  <c r="O391" i="1" s="1"/>
  <c r="O390" i="1" s="1"/>
  <c r="P393" i="1"/>
  <c r="P392" i="1" s="1"/>
  <c r="P391" i="1" s="1"/>
  <c r="P390" i="1" s="1"/>
  <c r="Q393" i="1"/>
  <c r="Q392" i="1" s="1"/>
  <c r="Q391" i="1" s="1"/>
  <c r="Q390" i="1" s="1"/>
  <c r="R393" i="1"/>
  <c r="R392" i="1" s="1"/>
  <c r="R391" i="1" s="1"/>
  <c r="R390" i="1" s="1"/>
  <c r="S393" i="1"/>
  <c r="S392" i="1" s="1"/>
  <c r="S391" i="1" s="1"/>
  <c r="S390" i="1" s="1"/>
  <c r="T393" i="1"/>
  <c r="T392" i="1" s="1"/>
  <c r="T391" i="1" s="1"/>
  <c r="T390" i="1" s="1"/>
  <c r="U393" i="1"/>
  <c r="U392" i="1" s="1"/>
  <c r="U391" i="1" s="1"/>
  <c r="U390" i="1" s="1"/>
  <c r="V393" i="1"/>
  <c r="V392" i="1" s="1"/>
  <c r="V391" i="1" s="1"/>
  <c r="V390" i="1" s="1"/>
  <c r="W393" i="1"/>
  <c r="W392" i="1" s="1"/>
  <c r="W391" i="1" s="1"/>
  <c r="W390" i="1" s="1"/>
  <c r="X393" i="1"/>
  <c r="X392" i="1" s="1"/>
  <c r="X391" i="1" s="1"/>
  <c r="X390" i="1" s="1"/>
  <c r="Y393" i="1"/>
  <c r="Y392" i="1" s="1"/>
  <c r="Y391" i="1" s="1"/>
  <c r="Y390" i="1" s="1"/>
  <c r="Z393" i="1"/>
  <c r="Z392" i="1" s="1"/>
  <c r="Z391" i="1" s="1"/>
  <c r="Z390" i="1" s="1"/>
  <c r="G393" i="1"/>
  <c r="G392" i="1" s="1"/>
  <c r="G391" i="1" s="1"/>
  <c r="G390" i="1" s="1"/>
  <c r="H372" i="1"/>
  <c r="H371" i="1" s="1"/>
  <c r="H370" i="1" s="1"/>
  <c r="H369" i="1" s="1"/>
  <c r="I372" i="1"/>
  <c r="I371" i="1" s="1"/>
  <c r="I370" i="1" s="1"/>
  <c r="I369" i="1" s="1"/>
  <c r="J372" i="1"/>
  <c r="J371" i="1" s="1"/>
  <c r="J370" i="1" s="1"/>
  <c r="J369" i="1" s="1"/>
  <c r="K372" i="1"/>
  <c r="K371" i="1" s="1"/>
  <c r="K370" i="1" s="1"/>
  <c r="K369" i="1" s="1"/>
  <c r="L372" i="1"/>
  <c r="L371" i="1" s="1"/>
  <c r="L370" i="1" s="1"/>
  <c r="L369" i="1" s="1"/>
  <c r="M372" i="1"/>
  <c r="M371" i="1" s="1"/>
  <c r="M370" i="1" s="1"/>
  <c r="M369" i="1" s="1"/>
  <c r="N372" i="1"/>
  <c r="N371" i="1" s="1"/>
  <c r="N370" i="1" s="1"/>
  <c r="N369" i="1" s="1"/>
  <c r="O372" i="1"/>
  <c r="O371" i="1" s="1"/>
  <c r="O370" i="1" s="1"/>
  <c r="O369" i="1" s="1"/>
  <c r="P372" i="1"/>
  <c r="P371" i="1" s="1"/>
  <c r="P370" i="1" s="1"/>
  <c r="P369" i="1" s="1"/>
  <c r="Q372" i="1"/>
  <c r="Q371" i="1" s="1"/>
  <c r="Q370" i="1" s="1"/>
  <c r="Q369" i="1" s="1"/>
  <c r="R372" i="1"/>
  <c r="R371" i="1" s="1"/>
  <c r="R370" i="1" s="1"/>
  <c r="R369" i="1" s="1"/>
  <c r="S372" i="1"/>
  <c r="S371" i="1" s="1"/>
  <c r="S370" i="1" s="1"/>
  <c r="S369" i="1" s="1"/>
  <c r="T372" i="1"/>
  <c r="T371" i="1" s="1"/>
  <c r="T370" i="1" s="1"/>
  <c r="T369" i="1" s="1"/>
  <c r="U372" i="1"/>
  <c r="U371" i="1" s="1"/>
  <c r="U370" i="1" s="1"/>
  <c r="U369" i="1" s="1"/>
  <c r="V372" i="1"/>
  <c r="V371" i="1" s="1"/>
  <c r="V370" i="1" s="1"/>
  <c r="V369" i="1" s="1"/>
  <c r="W372" i="1"/>
  <c r="W371" i="1" s="1"/>
  <c r="W370" i="1" s="1"/>
  <c r="W369" i="1" s="1"/>
  <c r="X372" i="1"/>
  <c r="X371" i="1" s="1"/>
  <c r="X370" i="1" s="1"/>
  <c r="X369" i="1" s="1"/>
  <c r="Y372" i="1"/>
  <c r="Y371" i="1" s="1"/>
  <c r="Y370" i="1" s="1"/>
  <c r="Y369" i="1" s="1"/>
  <c r="Z372" i="1"/>
  <c r="Z371" i="1" s="1"/>
  <c r="Z370" i="1" s="1"/>
  <c r="Z369" i="1" s="1"/>
  <c r="G372" i="1"/>
  <c r="G371" i="1" s="1"/>
  <c r="G370" i="1" s="1"/>
  <c r="G369" i="1" s="1"/>
  <c r="H375" i="1"/>
  <c r="H374" i="1" s="1"/>
  <c r="I375" i="1"/>
  <c r="I374" i="1" s="1"/>
  <c r="J375" i="1"/>
  <c r="J374" i="1" s="1"/>
  <c r="K375" i="1"/>
  <c r="K374" i="1" s="1"/>
  <c r="L375" i="1"/>
  <c r="L374" i="1" s="1"/>
  <c r="M375" i="1"/>
  <c r="M374" i="1" s="1"/>
  <c r="N375" i="1"/>
  <c r="N374" i="1" s="1"/>
  <c r="O375" i="1"/>
  <c r="O374" i="1" s="1"/>
  <c r="P375" i="1"/>
  <c r="P374" i="1" s="1"/>
  <c r="Q375" i="1"/>
  <c r="Q374" i="1" s="1"/>
  <c r="R375" i="1"/>
  <c r="R374" i="1" s="1"/>
  <c r="S375" i="1"/>
  <c r="S374" i="1" s="1"/>
  <c r="T375" i="1"/>
  <c r="T374" i="1" s="1"/>
  <c r="U375" i="1"/>
  <c r="U374" i="1" s="1"/>
  <c r="V375" i="1"/>
  <c r="V374" i="1" s="1"/>
  <c r="W375" i="1"/>
  <c r="W374" i="1" s="1"/>
  <c r="X375" i="1"/>
  <c r="X374" i="1" s="1"/>
  <c r="Y375" i="1"/>
  <c r="Y374" i="1" s="1"/>
  <c r="Z375" i="1"/>
  <c r="Z374" i="1" s="1"/>
  <c r="AA375" i="1"/>
  <c r="AA374" i="1" s="1"/>
  <c r="G375" i="1"/>
  <c r="G374" i="1" s="1"/>
  <c r="H379" i="1"/>
  <c r="I379" i="1"/>
  <c r="J379" i="1"/>
  <c r="K379" i="1"/>
  <c r="L379" i="1"/>
  <c r="M379" i="1"/>
  <c r="N379" i="1"/>
  <c r="O379" i="1"/>
  <c r="P379" i="1"/>
  <c r="Q379" i="1"/>
  <c r="R379" i="1"/>
  <c r="S379" i="1"/>
  <c r="T379" i="1"/>
  <c r="U379" i="1"/>
  <c r="V379" i="1"/>
  <c r="W379" i="1"/>
  <c r="X379" i="1"/>
  <c r="Y379" i="1"/>
  <c r="Z379" i="1"/>
  <c r="AA379" i="1"/>
  <c r="G379" i="1"/>
  <c r="H383" i="1"/>
  <c r="H382" i="1" s="1"/>
  <c r="H381" i="1" s="1"/>
  <c r="I383" i="1"/>
  <c r="I382" i="1" s="1"/>
  <c r="I381" i="1" s="1"/>
  <c r="J383" i="1"/>
  <c r="J382" i="1" s="1"/>
  <c r="J381" i="1" s="1"/>
  <c r="K383" i="1"/>
  <c r="K382" i="1" s="1"/>
  <c r="K381" i="1" s="1"/>
  <c r="L383" i="1"/>
  <c r="L382" i="1" s="1"/>
  <c r="L381" i="1" s="1"/>
  <c r="M383" i="1"/>
  <c r="M382" i="1" s="1"/>
  <c r="M381" i="1" s="1"/>
  <c r="N383" i="1"/>
  <c r="N382" i="1" s="1"/>
  <c r="N381" i="1" s="1"/>
  <c r="O383" i="1"/>
  <c r="O382" i="1" s="1"/>
  <c r="O381" i="1" s="1"/>
  <c r="P383" i="1"/>
  <c r="P382" i="1" s="1"/>
  <c r="P381" i="1" s="1"/>
  <c r="Q383" i="1"/>
  <c r="Q382" i="1" s="1"/>
  <c r="Q381" i="1" s="1"/>
  <c r="R383" i="1"/>
  <c r="R382" i="1" s="1"/>
  <c r="R381" i="1" s="1"/>
  <c r="S383" i="1"/>
  <c r="S382" i="1" s="1"/>
  <c r="S381" i="1" s="1"/>
  <c r="T383" i="1"/>
  <c r="T382" i="1" s="1"/>
  <c r="T381" i="1" s="1"/>
  <c r="U383" i="1"/>
  <c r="U382" i="1" s="1"/>
  <c r="U381" i="1" s="1"/>
  <c r="V383" i="1"/>
  <c r="V382" i="1" s="1"/>
  <c r="V381" i="1" s="1"/>
  <c r="W383" i="1"/>
  <c r="W382" i="1" s="1"/>
  <c r="W381" i="1" s="1"/>
  <c r="X383" i="1"/>
  <c r="X382" i="1" s="1"/>
  <c r="X381" i="1" s="1"/>
  <c r="Y383" i="1"/>
  <c r="Y382" i="1" s="1"/>
  <c r="Y381" i="1" s="1"/>
  <c r="Z383" i="1"/>
  <c r="Z382" i="1" s="1"/>
  <c r="Z381" i="1" s="1"/>
  <c r="AA383" i="1"/>
  <c r="AA382" i="1" s="1"/>
  <c r="AA381" i="1" s="1"/>
  <c r="G383" i="1"/>
  <c r="G382" i="1" s="1"/>
  <c r="G381" i="1" s="1"/>
  <c r="H388" i="1"/>
  <c r="H387" i="1" s="1"/>
  <c r="H386" i="1" s="1"/>
  <c r="H385" i="1" s="1"/>
  <c r="I388" i="1"/>
  <c r="I387" i="1" s="1"/>
  <c r="I386" i="1" s="1"/>
  <c r="I385" i="1" s="1"/>
  <c r="J388" i="1"/>
  <c r="J387" i="1" s="1"/>
  <c r="J386" i="1" s="1"/>
  <c r="J385" i="1" s="1"/>
  <c r="K388" i="1"/>
  <c r="K387" i="1" s="1"/>
  <c r="K386" i="1" s="1"/>
  <c r="K385" i="1" s="1"/>
  <c r="L388" i="1"/>
  <c r="L387" i="1" s="1"/>
  <c r="L386" i="1" s="1"/>
  <c r="L385" i="1" s="1"/>
  <c r="M388" i="1"/>
  <c r="M387" i="1" s="1"/>
  <c r="M386" i="1" s="1"/>
  <c r="M385" i="1" s="1"/>
  <c r="N388" i="1"/>
  <c r="N387" i="1" s="1"/>
  <c r="N386" i="1" s="1"/>
  <c r="N385" i="1" s="1"/>
  <c r="O388" i="1"/>
  <c r="O387" i="1" s="1"/>
  <c r="O386" i="1" s="1"/>
  <c r="O385" i="1" s="1"/>
  <c r="P388" i="1"/>
  <c r="P387" i="1" s="1"/>
  <c r="P386" i="1" s="1"/>
  <c r="P385" i="1" s="1"/>
  <c r="Q388" i="1"/>
  <c r="Q387" i="1" s="1"/>
  <c r="Q386" i="1" s="1"/>
  <c r="Q385" i="1" s="1"/>
  <c r="R388" i="1"/>
  <c r="R387" i="1" s="1"/>
  <c r="R386" i="1" s="1"/>
  <c r="R385" i="1" s="1"/>
  <c r="S388" i="1"/>
  <c r="S387" i="1" s="1"/>
  <c r="S386" i="1" s="1"/>
  <c r="S385" i="1" s="1"/>
  <c r="T388" i="1"/>
  <c r="T387" i="1" s="1"/>
  <c r="T386" i="1" s="1"/>
  <c r="T385" i="1" s="1"/>
  <c r="U388" i="1"/>
  <c r="U387" i="1" s="1"/>
  <c r="U386" i="1" s="1"/>
  <c r="U385" i="1" s="1"/>
  <c r="V388" i="1"/>
  <c r="V387" i="1" s="1"/>
  <c r="V386" i="1" s="1"/>
  <c r="V385" i="1" s="1"/>
  <c r="W388" i="1"/>
  <c r="W387" i="1" s="1"/>
  <c r="W386" i="1" s="1"/>
  <c r="W385" i="1" s="1"/>
  <c r="X388" i="1"/>
  <c r="X387" i="1" s="1"/>
  <c r="X386" i="1" s="1"/>
  <c r="X385" i="1" s="1"/>
  <c r="Y388" i="1"/>
  <c r="Y387" i="1" s="1"/>
  <c r="Y386" i="1" s="1"/>
  <c r="Y385" i="1" s="1"/>
  <c r="Z388" i="1"/>
  <c r="Z387" i="1" s="1"/>
  <c r="Z386" i="1" s="1"/>
  <c r="Z385" i="1" s="1"/>
  <c r="AA388" i="1"/>
  <c r="AA387" i="1" s="1"/>
  <c r="AA386" i="1" s="1"/>
  <c r="AA385" i="1" s="1"/>
  <c r="G388" i="1"/>
  <c r="G387" i="1" s="1"/>
  <c r="G386" i="1" s="1"/>
  <c r="G385" i="1" s="1"/>
  <c r="H366" i="1"/>
  <c r="H365" i="1" s="1"/>
  <c r="H364" i="1" s="1"/>
  <c r="H363" i="1" s="1"/>
  <c r="I366" i="1"/>
  <c r="I365" i="1" s="1"/>
  <c r="I364" i="1" s="1"/>
  <c r="I363" i="1" s="1"/>
  <c r="J366" i="1"/>
  <c r="J365" i="1" s="1"/>
  <c r="J364" i="1" s="1"/>
  <c r="J363" i="1" s="1"/>
  <c r="K366" i="1"/>
  <c r="K365" i="1" s="1"/>
  <c r="K364" i="1" s="1"/>
  <c r="K363" i="1" s="1"/>
  <c r="L366" i="1"/>
  <c r="L365" i="1" s="1"/>
  <c r="L364" i="1" s="1"/>
  <c r="L363" i="1" s="1"/>
  <c r="M366" i="1"/>
  <c r="M365" i="1" s="1"/>
  <c r="M364" i="1" s="1"/>
  <c r="M363" i="1" s="1"/>
  <c r="N366" i="1"/>
  <c r="N365" i="1" s="1"/>
  <c r="N364" i="1" s="1"/>
  <c r="N363" i="1" s="1"/>
  <c r="O366" i="1"/>
  <c r="O365" i="1" s="1"/>
  <c r="O364" i="1" s="1"/>
  <c r="O363" i="1" s="1"/>
  <c r="P366" i="1"/>
  <c r="P365" i="1" s="1"/>
  <c r="P364" i="1" s="1"/>
  <c r="P363" i="1" s="1"/>
  <c r="Q366" i="1"/>
  <c r="Q365" i="1" s="1"/>
  <c r="Q364" i="1" s="1"/>
  <c r="Q363" i="1" s="1"/>
  <c r="R366" i="1"/>
  <c r="R365" i="1" s="1"/>
  <c r="R364" i="1" s="1"/>
  <c r="R363" i="1" s="1"/>
  <c r="S366" i="1"/>
  <c r="S365" i="1" s="1"/>
  <c r="S364" i="1" s="1"/>
  <c r="S363" i="1" s="1"/>
  <c r="T366" i="1"/>
  <c r="T365" i="1" s="1"/>
  <c r="T364" i="1" s="1"/>
  <c r="T363" i="1" s="1"/>
  <c r="U366" i="1"/>
  <c r="U365" i="1" s="1"/>
  <c r="U364" i="1" s="1"/>
  <c r="U363" i="1" s="1"/>
  <c r="V366" i="1"/>
  <c r="V365" i="1" s="1"/>
  <c r="V364" i="1" s="1"/>
  <c r="V363" i="1" s="1"/>
  <c r="W366" i="1"/>
  <c r="W365" i="1" s="1"/>
  <c r="W364" i="1" s="1"/>
  <c r="W363" i="1" s="1"/>
  <c r="X366" i="1"/>
  <c r="X365" i="1" s="1"/>
  <c r="X364" i="1" s="1"/>
  <c r="X363" i="1" s="1"/>
  <c r="Y366" i="1"/>
  <c r="Y365" i="1" s="1"/>
  <c r="Y364" i="1" s="1"/>
  <c r="Y363" i="1" s="1"/>
  <c r="Z366" i="1"/>
  <c r="Z365" i="1" s="1"/>
  <c r="Z364" i="1" s="1"/>
  <c r="Z363" i="1" s="1"/>
  <c r="AA366" i="1"/>
  <c r="AA365" i="1" s="1"/>
  <c r="AA364" i="1" s="1"/>
  <c r="AA363" i="1" s="1"/>
  <c r="G366" i="1"/>
  <c r="G365" i="1" s="1"/>
  <c r="G364" i="1" s="1"/>
  <c r="G363" i="1" s="1"/>
  <c r="H357" i="1"/>
  <c r="I357" i="1"/>
  <c r="J357" i="1"/>
  <c r="K357" i="1"/>
  <c r="L357" i="1"/>
  <c r="M357" i="1"/>
  <c r="N357" i="1"/>
  <c r="O357" i="1"/>
  <c r="P357" i="1"/>
  <c r="Q357" i="1"/>
  <c r="R357" i="1"/>
  <c r="S357" i="1"/>
  <c r="T357" i="1"/>
  <c r="U357" i="1"/>
  <c r="V357" i="1"/>
  <c r="W357" i="1"/>
  <c r="X357" i="1"/>
  <c r="Y357" i="1"/>
  <c r="Z357" i="1"/>
  <c r="AA357" i="1"/>
  <c r="G357" i="1"/>
  <c r="H359" i="1"/>
  <c r="I359" i="1"/>
  <c r="J359" i="1"/>
  <c r="K359" i="1"/>
  <c r="L359" i="1"/>
  <c r="M359" i="1"/>
  <c r="N359" i="1"/>
  <c r="O359" i="1"/>
  <c r="P359" i="1"/>
  <c r="Q359" i="1"/>
  <c r="R359" i="1"/>
  <c r="S359" i="1"/>
  <c r="T359" i="1"/>
  <c r="U359" i="1"/>
  <c r="V359" i="1"/>
  <c r="W359" i="1"/>
  <c r="X359" i="1"/>
  <c r="Y359" i="1"/>
  <c r="Z359" i="1"/>
  <c r="AA359" i="1"/>
  <c r="G359" i="1"/>
  <c r="H361" i="1"/>
  <c r="I361" i="1"/>
  <c r="J361" i="1"/>
  <c r="K361" i="1"/>
  <c r="L361" i="1"/>
  <c r="M361" i="1"/>
  <c r="N361" i="1"/>
  <c r="O361" i="1"/>
  <c r="P361" i="1"/>
  <c r="Q361" i="1"/>
  <c r="R361" i="1"/>
  <c r="S361" i="1"/>
  <c r="T361" i="1"/>
  <c r="U361" i="1"/>
  <c r="V361" i="1"/>
  <c r="W361" i="1"/>
  <c r="X361" i="1"/>
  <c r="Y361" i="1"/>
  <c r="Z361" i="1"/>
  <c r="AA361" i="1"/>
  <c r="G361" i="1"/>
  <c r="H352" i="1"/>
  <c r="H351" i="1" s="1"/>
  <c r="H350" i="1" s="1"/>
  <c r="H349" i="1" s="1"/>
  <c r="I352" i="1"/>
  <c r="I351" i="1" s="1"/>
  <c r="I350" i="1" s="1"/>
  <c r="I349" i="1" s="1"/>
  <c r="J352" i="1"/>
  <c r="J351" i="1" s="1"/>
  <c r="J350" i="1" s="1"/>
  <c r="J349" i="1" s="1"/>
  <c r="K352" i="1"/>
  <c r="K351" i="1" s="1"/>
  <c r="K350" i="1" s="1"/>
  <c r="K349" i="1" s="1"/>
  <c r="L352" i="1"/>
  <c r="L351" i="1" s="1"/>
  <c r="L350" i="1" s="1"/>
  <c r="L349" i="1" s="1"/>
  <c r="M352" i="1"/>
  <c r="M351" i="1" s="1"/>
  <c r="M350" i="1" s="1"/>
  <c r="M349" i="1" s="1"/>
  <c r="N352" i="1"/>
  <c r="N351" i="1" s="1"/>
  <c r="N350" i="1" s="1"/>
  <c r="N349" i="1" s="1"/>
  <c r="O352" i="1"/>
  <c r="O351" i="1" s="1"/>
  <c r="O350" i="1" s="1"/>
  <c r="O349" i="1" s="1"/>
  <c r="P352" i="1"/>
  <c r="P351" i="1" s="1"/>
  <c r="P350" i="1" s="1"/>
  <c r="P349" i="1" s="1"/>
  <c r="Q352" i="1"/>
  <c r="Q351" i="1" s="1"/>
  <c r="Q350" i="1" s="1"/>
  <c r="Q349" i="1" s="1"/>
  <c r="R352" i="1"/>
  <c r="R351" i="1" s="1"/>
  <c r="R350" i="1" s="1"/>
  <c r="R349" i="1" s="1"/>
  <c r="S352" i="1"/>
  <c r="S351" i="1" s="1"/>
  <c r="S350" i="1" s="1"/>
  <c r="S349" i="1" s="1"/>
  <c r="T352" i="1"/>
  <c r="T351" i="1" s="1"/>
  <c r="T350" i="1" s="1"/>
  <c r="T349" i="1" s="1"/>
  <c r="U352" i="1"/>
  <c r="U351" i="1" s="1"/>
  <c r="U350" i="1" s="1"/>
  <c r="U349" i="1" s="1"/>
  <c r="V352" i="1"/>
  <c r="V351" i="1" s="1"/>
  <c r="V350" i="1" s="1"/>
  <c r="V349" i="1" s="1"/>
  <c r="W352" i="1"/>
  <c r="W351" i="1" s="1"/>
  <c r="W350" i="1" s="1"/>
  <c r="W349" i="1" s="1"/>
  <c r="X352" i="1"/>
  <c r="X351" i="1" s="1"/>
  <c r="X350" i="1" s="1"/>
  <c r="X349" i="1" s="1"/>
  <c r="Y352" i="1"/>
  <c r="Y351" i="1" s="1"/>
  <c r="Y350" i="1" s="1"/>
  <c r="Y349" i="1" s="1"/>
  <c r="Z352" i="1"/>
  <c r="Z351" i="1" s="1"/>
  <c r="Z350" i="1" s="1"/>
  <c r="Z349" i="1" s="1"/>
  <c r="AA352" i="1"/>
  <c r="AA351" i="1" s="1"/>
  <c r="AA350" i="1" s="1"/>
  <c r="AA349" i="1" s="1"/>
  <c r="G352" i="1"/>
  <c r="G351" i="1" s="1"/>
  <c r="G350" i="1" s="1"/>
  <c r="G349" i="1" s="1"/>
  <c r="H343" i="1"/>
  <c r="I343" i="1"/>
  <c r="J343" i="1"/>
  <c r="K343" i="1"/>
  <c r="L343" i="1"/>
  <c r="M343" i="1"/>
  <c r="N343" i="1"/>
  <c r="O343" i="1"/>
  <c r="P343" i="1"/>
  <c r="Q343" i="1"/>
  <c r="R343" i="1"/>
  <c r="S343" i="1"/>
  <c r="T343" i="1"/>
  <c r="U343" i="1"/>
  <c r="V343" i="1"/>
  <c r="W343" i="1"/>
  <c r="X343" i="1"/>
  <c r="Y343" i="1"/>
  <c r="Z343" i="1"/>
  <c r="AA343" i="1"/>
  <c r="G343" i="1"/>
  <c r="H345" i="1"/>
  <c r="I345" i="1"/>
  <c r="J345" i="1"/>
  <c r="K345" i="1"/>
  <c r="L345" i="1"/>
  <c r="M345" i="1"/>
  <c r="N345" i="1"/>
  <c r="O345" i="1"/>
  <c r="P345" i="1"/>
  <c r="Q345" i="1"/>
  <c r="R345" i="1"/>
  <c r="S345" i="1"/>
  <c r="T345" i="1"/>
  <c r="U345" i="1"/>
  <c r="V345" i="1"/>
  <c r="W345" i="1"/>
  <c r="X345" i="1"/>
  <c r="Y345" i="1"/>
  <c r="Z345" i="1"/>
  <c r="AA345" i="1"/>
  <c r="G345" i="1"/>
  <c r="H347" i="1"/>
  <c r="I347" i="1"/>
  <c r="J347" i="1"/>
  <c r="K347" i="1"/>
  <c r="L347" i="1"/>
  <c r="M347" i="1"/>
  <c r="N347" i="1"/>
  <c r="O347" i="1"/>
  <c r="P347" i="1"/>
  <c r="Q347" i="1"/>
  <c r="R347" i="1"/>
  <c r="S347" i="1"/>
  <c r="T347" i="1"/>
  <c r="U347" i="1"/>
  <c r="V347" i="1"/>
  <c r="W347" i="1"/>
  <c r="X347" i="1"/>
  <c r="Y347" i="1"/>
  <c r="Z347" i="1"/>
  <c r="AA347" i="1"/>
  <c r="G347" i="1"/>
  <c r="H282" i="1"/>
  <c r="H281" i="1" s="1"/>
  <c r="H280" i="1" s="1"/>
  <c r="H279" i="1" s="1"/>
  <c r="I282" i="1"/>
  <c r="I281" i="1" s="1"/>
  <c r="I280" i="1" s="1"/>
  <c r="I279" i="1" s="1"/>
  <c r="J282" i="1"/>
  <c r="J281" i="1" s="1"/>
  <c r="J280" i="1" s="1"/>
  <c r="J279" i="1" s="1"/>
  <c r="K282" i="1"/>
  <c r="K281" i="1" s="1"/>
  <c r="K280" i="1" s="1"/>
  <c r="K279" i="1" s="1"/>
  <c r="L282" i="1"/>
  <c r="L281" i="1" s="1"/>
  <c r="L280" i="1" s="1"/>
  <c r="L279" i="1" s="1"/>
  <c r="M282" i="1"/>
  <c r="M281" i="1" s="1"/>
  <c r="M280" i="1" s="1"/>
  <c r="M279" i="1" s="1"/>
  <c r="N282" i="1"/>
  <c r="N281" i="1" s="1"/>
  <c r="N280" i="1" s="1"/>
  <c r="N279" i="1" s="1"/>
  <c r="O282" i="1"/>
  <c r="O281" i="1" s="1"/>
  <c r="O280" i="1" s="1"/>
  <c r="O279" i="1" s="1"/>
  <c r="P282" i="1"/>
  <c r="P281" i="1" s="1"/>
  <c r="P280" i="1" s="1"/>
  <c r="P279" i="1" s="1"/>
  <c r="Q282" i="1"/>
  <c r="Q281" i="1" s="1"/>
  <c r="Q280" i="1" s="1"/>
  <c r="Q279" i="1" s="1"/>
  <c r="R282" i="1"/>
  <c r="R281" i="1" s="1"/>
  <c r="R280" i="1" s="1"/>
  <c r="R279" i="1" s="1"/>
  <c r="S282" i="1"/>
  <c r="S281" i="1" s="1"/>
  <c r="S280" i="1" s="1"/>
  <c r="S279" i="1" s="1"/>
  <c r="T282" i="1"/>
  <c r="T281" i="1" s="1"/>
  <c r="T280" i="1" s="1"/>
  <c r="T279" i="1" s="1"/>
  <c r="U282" i="1"/>
  <c r="U281" i="1" s="1"/>
  <c r="U280" i="1" s="1"/>
  <c r="U279" i="1" s="1"/>
  <c r="V282" i="1"/>
  <c r="V281" i="1" s="1"/>
  <c r="V280" i="1" s="1"/>
  <c r="V279" i="1" s="1"/>
  <c r="W282" i="1"/>
  <c r="W281" i="1" s="1"/>
  <c r="W280" i="1" s="1"/>
  <c r="W279" i="1" s="1"/>
  <c r="X282" i="1"/>
  <c r="X281" i="1" s="1"/>
  <c r="X280" i="1" s="1"/>
  <c r="X279" i="1" s="1"/>
  <c r="Y282" i="1"/>
  <c r="Y281" i="1" s="1"/>
  <c r="Y280" i="1" s="1"/>
  <c r="Y279" i="1" s="1"/>
  <c r="Z282" i="1"/>
  <c r="Z281" i="1" s="1"/>
  <c r="Z280" i="1" s="1"/>
  <c r="Z279" i="1" s="1"/>
  <c r="AA282" i="1"/>
  <c r="AA281" i="1" s="1"/>
  <c r="AA280" i="1" s="1"/>
  <c r="AA279" i="1" s="1"/>
  <c r="G282" i="1"/>
  <c r="G281" i="1" s="1"/>
  <c r="G280" i="1" s="1"/>
  <c r="G279" i="1" s="1"/>
  <c r="H338" i="1"/>
  <c r="H337" i="1" s="1"/>
  <c r="H336" i="1" s="1"/>
  <c r="I338" i="1"/>
  <c r="I337" i="1" s="1"/>
  <c r="I336" i="1" s="1"/>
  <c r="J338" i="1"/>
  <c r="J337" i="1" s="1"/>
  <c r="J336" i="1" s="1"/>
  <c r="K338" i="1"/>
  <c r="K337" i="1" s="1"/>
  <c r="K336" i="1" s="1"/>
  <c r="L338" i="1"/>
  <c r="L337" i="1" s="1"/>
  <c r="L336" i="1" s="1"/>
  <c r="M338" i="1"/>
  <c r="M337" i="1" s="1"/>
  <c r="M336" i="1" s="1"/>
  <c r="N338" i="1"/>
  <c r="N337" i="1" s="1"/>
  <c r="N336" i="1" s="1"/>
  <c r="O338" i="1"/>
  <c r="O337" i="1" s="1"/>
  <c r="O336" i="1" s="1"/>
  <c r="P338" i="1"/>
  <c r="P337" i="1" s="1"/>
  <c r="P336" i="1" s="1"/>
  <c r="Q338" i="1"/>
  <c r="Q337" i="1" s="1"/>
  <c r="Q336" i="1" s="1"/>
  <c r="R338" i="1"/>
  <c r="R337" i="1" s="1"/>
  <c r="R336" i="1" s="1"/>
  <c r="S338" i="1"/>
  <c r="S337" i="1" s="1"/>
  <c r="S336" i="1" s="1"/>
  <c r="T338" i="1"/>
  <c r="T337" i="1" s="1"/>
  <c r="T336" i="1" s="1"/>
  <c r="U338" i="1"/>
  <c r="U337" i="1" s="1"/>
  <c r="U336" i="1" s="1"/>
  <c r="V338" i="1"/>
  <c r="V337" i="1" s="1"/>
  <c r="V336" i="1" s="1"/>
  <c r="W338" i="1"/>
  <c r="W337" i="1" s="1"/>
  <c r="W336" i="1" s="1"/>
  <c r="X338" i="1"/>
  <c r="X337" i="1" s="1"/>
  <c r="X336" i="1" s="1"/>
  <c r="Y338" i="1"/>
  <c r="Y337" i="1" s="1"/>
  <c r="Y336" i="1" s="1"/>
  <c r="Z338" i="1"/>
  <c r="Z337" i="1" s="1"/>
  <c r="Z336" i="1" s="1"/>
  <c r="AA338" i="1"/>
  <c r="AA337" i="1" s="1"/>
  <c r="AA336" i="1" s="1"/>
  <c r="G338" i="1"/>
  <c r="G337" i="1" s="1"/>
  <c r="G336" i="1" s="1"/>
  <c r="H334" i="1"/>
  <c r="H333" i="1" s="1"/>
  <c r="H332" i="1" s="1"/>
  <c r="H331" i="1" s="1"/>
  <c r="I334" i="1"/>
  <c r="I333" i="1" s="1"/>
  <c r="I332" i="1" s="1"/>
  <c r="I331" i="1" s="1"/>
  <c r="J334" i="1"/>
  <c r="J333" i="1" s="1"/>
  <c r="J332" i="1" s="1"/>
  <c r="J331" i="1" s="1"/>
  <c r="K334" i="1"/>
  <c r="K333" i="1" s="1"/>
  <c r="K332" i="1" s="1"/>
  <c r="K331" i="1" s="1"/>
  <c r="L334" i="1"/>
  <c r="L333" i="1" s="1"/>
  <c r="L332" i="1" s="1"/>
  <c r="L331" i="1" s="1"/>
  <c r="M334" i="1"/>
  <c r="M333" i="1" s="1"/>
  <c r="M332" i="1" s="1"/>
  <c r="M331" i="1" s="1"/>
  <c r="N334" i="1"/>
  <c r="N333" i="1" s="1"/>
  <c r="N332" i="1" s="1"/>
  <c r="N331" i="1" s="1"/>
  <c r="O334" i="1"/>
  <c r="O333" i="1" s="1"/>
  <c r="O332" i="1" s="1"/>
  <c r="O331" i="1" s="1"/>
  <c r="P334" i="1"/>
  <c r="P333" i="1" s="1"/>
  <c r="P332" i="1" s="1"/>
  <c r="P331" i="1" s="1"/>
  <c r="Q334" i="1"/>
  <c r="Q333" i="1" s="1"/>
  <c r="Q332" i="1" s="1"/>
  <c r="Q331" i="1" s="1"/>
  <c r="R334" i="1"/>
  <c r="R333" i="1" s="1"/>
  <c r="R332" i="1" s="1"/>
  <c r="R331" i="1" s="1"/>
  <c r="S334" i="1"/>
  <c r="S333" i="1" s="1"/>
  <c r="S332" i="1" s="1"/>
  <c r="S331" i="1" s="1"/>
  <c r="T334" i="1"/>
  <c r="T333" i="1" s="1"/>
  <c r="T332" i="1" s="1"/>
  <c r="T331" i="1" s="1"/>
  <c r="U334" i="1"/>
  <c r="U333" i="1" s="1"/>
  <c r="U332" i="1" s="1"/>
  <c r="U331" i="1" s="1"/>
  <c r="V334" i="1"/>
  <c r="V333" i="1" s="1"/>
  <c r="V332" i="1" s="1"/>
  <c r="V331" i="1" s="1"/>
  <c r="W334" i="1"/>
  <c r="W333" i="1" s="1"/>
  <c r="W332" i="1" s="1"/>
  <c r="W331" i="1" s="1"/>
  <c r="X334" i="1"/>
  <c r="X333" i="1" s="1"/>
  <c r="X332" i="1" s="1"/>
  <c r="X331" i="1" s="1"/>
  <c r="Y334" i="1"/>
  <c r="Y333" i="1" s="1"/>
  <c r="Y332" i="1" s="1"/>
  <c r="Y331" i="1" s="1"/>
  <c r="Z334" i="1"/>
  <c r="Z333" i="1" s="1"/>
  <c r="Z332" i="1" s="1"/>
  <c r="Z331" i="1" s="1"/>
  <c r="AA334" i="1"/>
  <c r="AA333" i="1" s="1"/>
  <c r="AA332" i="1" s="1"/>
  <c r="AA331" i="1" s="1"/>
  <c r="G334" i="1"/>
  <c r="G333" i="1" s="1"/>
  <c r="G332" i="1" s="1"/>
  <c r="G331" i="1" s="1"/>
  <c r="H329" i="1"/>
  <c r="H328" i="1" s="1"/>
  <c r="H327" i="1" s="1"/>
  <c r="H326" i="1" s="1"/>
  <c r="I329" i="1"/>
  <c r="I328" i="1" s="1"/>
  <c r="I327" i="1" s="1"/>
  <c r="I326" i="1" s="1"/>
  <c r="J329" i="1"/>
  <c r="J328" i="1" s="1"/>
  <c r="J327" i="1" s="1"/>
  <c r="J326" i="1" s="1"/>
  <c r="K329" i="1"/>
  <c r="K328" i="1" s="1"/>
  <c r="K327" i="1" s="1"/>
  <c r="K326" i="1" s="1"/>
  <c r="L329" i="1"/>
  <c r="L328" i="1" s="1"/>
  <c r="L327" i="1" s="1"/>
  <c r="L326" i="1" s="1"/>
  <c r="M329" i="1"/>
  <c r="M328" i="1" s="1"/>
  <c r="M327" i="1" s="1"/>
  <c r="M326" i="1" s="1"/>
  <c r="N329" i="1"/>
  <c r="N328" i="1" s="1"/>
  <c r="N327" i="1" s="1"/>
  <c r="N326" i="1" s="1"/>
  <c r="O329" i="1"/>
  <c r="O328" i="1" s="1"/>
  <c r="O327" i="1" s="1"/>
  <c r="O326" i="1" s="1"/>
  <c r="P329" i="1"/>
  <c r="P328" i="1" s="1"/>
  <c r="P327" i="1" s="1"/>
  <c r="P326" i="1" s="1"/>
  <c r="Q329" i="1"/>
  <c r="Q328" i="1" s="1"/>
  <c r="Q327" i="1" s="1"/>
  <c r="Q326" i="1" s="1"/>
  <c r="R329" i="1"/>
  <c r="R328" i="1" s="1"/>
  <c r="R327" i="1" s="1"/>
  <c r="R326" i="1" s="1"/>
  <c r="S329" i="1"/>
  <c r="S328" i="1" s="1"/>
  <c r="S327" i="1" s="1"/>
  <c r="S326" i="1" s="1"/>
  <c r="T329" i="1"/>
  <c r="T328" i="1" s="1"/>
  <c r="T327" i="1" s="1"/>
  <c r="T326" i="1" s="1"/>
  <c r="U329" i="1"/>
  <c r="U328" i="1" s="1"/>
  <c r="U327" i="1" s="1"/>
  <c r="U326" i="1" s="1"/>
  <c r="V329" i="1"/>
  <c r="V328" i="1" s="1"/>
  <c r="V327" i="1" s="1"/>
  <c r="V326" i="1" s="1"/>
  <c r="W329" i="1"/>
  <c r="W328" i="1" s="1"/>
  <c r="W327" i="1" s="1"/>
  <c r="W326" i="1" s="1"/>
  <c r="X329" i="1"/>
  <c r="X328" i="1" s="1"/>
  <c r="X327" i="1" s="1"/>
  <c r="X326" i="1" s="1"/>
  <c r="Y329" i="1"/>
  <c r="Y328" i="1" s="1"/>
  <c r="Y327" i="1" s="1"/>
  <c r="Y326" i="1" s="1"/>
  <c r="Z329" i="1"/>
  <c r="Z328" i="1" s="1"/>
  <c r="Z327" i="1" s="1"/>
  <c r="Z326" i="1" s="1"/>
  <c r="AA329" i="1"/>
  <c r="AA328" i="1" s="1"/>
  <c r="AA327" i="1" s="1"/>
  <c r="AA326" i="1" s="1"/>
  <c r="G329" i="1"/>
  <c r="G328" i="1" s="1"/>
  <c r="G327" i="1" s="1"/>
  <c r="G326" i="1" s="1"/>
  <c r="H324" i="1"/>
  <c r="H323" i="1" s="1"/>
  <c r="H322" i="1" s="1"/>
  <c r="H321" i="1" s="1"/>
  <c r="I324" i="1"/>
  <c r="I323" i="1" s="1"/>
  <c r="I322" i="1" s="1"/>
  <c r="I321" i="1" s="1"/>
  <c r="J324" i="1"/>
  <c r="J323" i="1" s="1"/>
  <c r="J322" i="1" s="1"/>
  <c r="J321" i="1" s="1"/>
  <c r="K324" i="1"/>
  <c r="K323" i="1" s="1"/>
  <c r="K322" i="1" s="1"/>
  <c r="K321" i="1" s="1"/>
  <c r="L324" i="1"/>
  <c r="L323" i="1" s="1"/>
  <c r="L322" i="1" s="1"/>
  <c r="L321" i="1" s="1"/>
  <c r="M324" i="1"/>
  <c r="M323" i="1" s="1"/>
  <c r="M322" i="1" s="1"/>
  <c r="M321" i="1" s="1"/>
  <c r="N324" i="1"/>
  <c r="N323" i="1" s="1"/>
  <c r="N322" i="1" s="1"/>
  <c r="N321" i="1" s="1"/>
  <c r="O324" i="1"/>
  <c r="O323" i="1" s="1"/>
  <c r="O322" i="1" s="1"/>
  <c r="O321" i="1" s="1"/>
  <c r="P324" i="1"/>
  <c r="P323" i="1" s="1"/>
  <c r="P322" i="1" s="1"/>
  <c r="P321" i="1" s="1"/>
  <c r="Q324" i="1"/>
  <c r="Q323" i="1" s="1"/>
  <c r="Q322" i="1" s="1"/>
  <c r="Q321" i="1" s="1"/>
  <c r="R324" i="1"/>
  <c r="R323" i="1" s="1"/>
  <c r="R322" i="1" s="1"/>
  <c r="R321" i="1" s="1"/>
  <c r="S324" i="1"/>
  <c r="S323" i="1" s="1"/>
  <c r="S322" i="1" s="1"/>
  <c r="S321" i="1" s="1"/>
  <c r="T324" i="1"/>
  <c r="T323" i="1" s="1"/>
  <c r="T322" i="1" s="1"/>
  <c r="T321" i="1" s="1"/>
  <c r="U324" i="1"/>
  <c r="U323" i="1" s="1"/>
  <c r="U322" i="1" s="1"/>
  <c r="U321" i="1" s="1"/>
  <c r="V324" i="1"/>
  <c r="V323" i="1" s="1"/>
  <c r="V322" i="1" s="1"/>
  <c r="V321" i="1" s="1"/>
  <c r="W324" i="1"/>
  <c r="W323" i="1" s="1"/>
  <c r="W322" i="1" s="1"/>
  <c r="W321" i="1" s="1"/>
  <c r="X324" i="1"/>
  <c r="X323" i="1" s="1"/>
  <c r="X322" i="1" s="1"/>
  <c r="X321" i="1" s="1"/>
  <c r="Y324" i="1"/>
  <c r="Y323" i="1" s="1"/>
  <c r="Y322" i="1" s="1"/>
  <c r="Y321" i="1" s="1"/>
  <c r="Z324" i="1"/>
  <c r="Z323" i="1" s="1"/>
  <c r="Z322" i="1" s="1"/>
  <c r="Z321" i="1" s="1"/>
  <c r="AA324" i="1"/>
  <c r="AA323" i="1" s="1"/>
  <c r="AA322" i="1" s="1"/>
  <c r="AA321" i="1" s="1"/>
  <c r="G324" i="1"/>
  <c r="G323" i="1" s="1"/>
  <c r="G322" i="1" s="1"/>
  <c r="G321" i="1" s="1"/>
  <c r="H319" i="1"/>
  <c r="H318" i="1" s="1"/>
  <c r="H317" i="1" s="1"/>
  <c r="H316" i="1" s="1"/>
  <c r="I319" i="1"/>
  <c r="I318" i="1" s="1"/>
  <c r="I317" i="1" s="1"/>
  <c r="I316" i="1" s="1"/>
  <c r="J319" i="1"/>
  <c r="J318" i="1" s="1"/>
  <c r="J317" i="1" s="1"/>
  <c r="J316" i="1" s="1"/>
  <c r="K319" i="1"/>
  <c r="K318" i="1" s="1"/>
  <c r="K317" i="1" s="1"/>
  <c r="K316" i="1" s="1"/>
  <c r="L319" i="1"/>
  <c r="L318" i="1" s="1"/>
  <c r="L317" i="1" s="1"/>
  <c r="L316" i="1" s="1"/>
  <c r="M319" i="1"/>
  <c r="M318" i="1" s="1"/>
  <c r="M317" i="1" s="1"/>
  <c r="M316" i="1" s="1"/>
  <c r="N319" i="1"/>
  <c r="N318" i="1" s="1"/>
  <c r="N317" i="1" s="1"/>
  <c r="N316" i="1" s="1"/>
  <c r="O319" i="1"/>
  <c r="O318" i="1" s="1"/>
  <c r="O317" i="1" s="1"/>
  <c r="O316" i="1" s="1"/>
  <c r="P319" i="1"/>
  <c r="P318" i="1" s="1"/>
  <c r="P317" i="1" s="1"/>
  <c r="P316" i="1" s="1"/>
  <c r="Q319" i="1"/>
  <c r="Q318" i="1" s="1"/>
  <c r="Q317" i="1" s="1"/>
  <c r="Q316" i="1" s="1"/>
  <c r="R319" i="1"/>
  <c r="R318" i="1" s="1"/>
  <c r="R317" i="1" s="1"/>
  <c r="R316" i="1" s="1"/>
  <c r="S319" i="1"/>
  <c r="S318" i="1" s="1"/>
  <c r="S317" i="1" s="1"/>
  <c r="S316" i="1" s="1"/>
  <c r="T319" i="1"/>
  <c r="T318" i="1" s="1"/>
  <c r="T317" i="1" s="1"/>
  <c r="T316" i="1" s="1"/>
  <c r="U319" i="1"/>
  <c r="U318" i="1" s="1"/>
  <c r="U317" i="1" s="1"/>
  <c r="U316" i="1" s="1"/>
  <c r="V319" i="1"/>
  <c r="V318" i="1" s="1"/>
  <c r="V317" i="1" s="1"/>
  <c r="V316" i="1" s="1"/>
  <c r="W319" i="1"/>
  <c r="W318" i="1" s="1"/>
  <c r="W317" i="1" s="1"/>
  <c r="W316" i="1" s="1"/>
  <c r="X319" i="1"/>
  <c r="X318" i="1" s="1"/>
  <c r="X317" i="1" s="1"/>
  <c r="X316" i="1" s="1"/>
  <c r="Y319" i="1"/>
  <c r="Y318" i="1" s="1"/>
  <c r="Y317" i="1" s="1"/>
  <c r="Y316" i="1" s="1"/>
  <c r="Z319" i="1"/>
  <c r="Z318" i="1" s="1"/>
  <c r="Z317" i="1" s="1"/>
  <c r="Z316" i="1" s="1"/>
  <c r="AA319" i="1"/>
  <c r="AA318" i="1" s="1"/>
  <c r="AA317" i="1" s="1"/>
  <c r="AA316" i="1" s="1"/>
  <c r="G319" i="1"/>
  <c r="G318" i="1" s="1"/>
  <c r="G317" i="1" s="1"/>
  <c r="G316" i="1" s="1"/>
  <c r="H311" i="1"/>
  <c r="I311" i="1"/>
  <c r="J311" i="1"/>
  <c r="K311" i="1"/>
  <c r="L311" i="1"/>
  <c r="M311" i="1"/>
  <c r="N311" i="1"/>
  <c r="O311" i="1"/>
  <c r="P311" i="1"/>
  <c r="Q311" i="1"/>
  <c r="R311" i="1"/>
  <c r="S311" i="1"/>
  <c r="T311" i="1"/>
  <c r="U311" i="1"/>
  <c r="V311" i="1"/>
  <c r="W311" i="1"/>
  <c r="X311" i="1"/>
  <c r="Y311" i="1"/>
  <c r="Z311" i="1"/>
  <c r="AA311" i="1"/>
  <c r="G311" i="1"/>
  <c r="H313" i="1"/>
  <c r="I313" i="1"/>
  <c r="J313" i="1"/>
  <c r="K313" i="1"/>
  <c r="L313" i="1"/>
  <c r="M313" i="1"/>
  <c r="N313" i="1"/>
  <c r="O313" i="1"/>
  <c r="P313" i="1"/>
  <c r="Q313" i="1"/>
  <c r="R313" i="1"/>
  <c r="S313" i="1"/>
  <c r="T313" i="1"/>
  <c r="U313" i="1"/>
  <c r="V313" i="1"/>
  <c r="W313" i="1"/>
  <c r="X313" i="1"/>
  <c r="Y313" i="1"/>
  <c r="Z313" i="1"/>
  <c r="AA313" i="1"/>
  <c r="G313" i="1"/>
  <c r="H304" i="1"/>
  <c r="I304" i="1"/>
  <c r="J304" i="1"/>
  <c r="K304" i="1"/>
  <c r="L304" i="1"/>
  <c r="M304" i="1"/>
  <c r="N304" i="1"/>
  <c r="O304" i="1"/>
  <c r="P304" i="1"/>
  <c r="Q304" i="1"/>
  <c r="R304" i="1"/>
  <c r="S304" i="1"/>
  <c r="T304" i="1"/>
  <c r="U304" i="1"/>
  <c r="V304" i="1"/>
  <c r="W304" i="1"/>
  <c r="X304" i="1"/>
  <c r="Y304" i="1"/>
  <c r="Z304" i="1"/>
  <c r="AA304" i="1"/>
  <c r="G304" i="1"/>
  <c r="H306" i="1"/>
  <c r="I306" i="1"/>
  <c r="J306" i="1"/>
  <c r="K306" i="1"/>
  <c r="L306" i="1"/>
  <c r="M306" i="1"/>
  <c r="N306" i="1"/>
  <c r="O306" i="1"/>
  <c r="P306" i="1"/>
  <c r="Q306" i="1"/>
  <c r="R306" i="1"/>
  <c r="S306" i="1"/>
  <c r="T306" i="1"/>
  <c r="U306" i="1"/>
  <c r="V306" i="1"/>
  <c r="W306" i="1"/>
  <c r="X306" i="1"/>
  <c r="Y306" i="1"/>
  <c r="Z306" i="1"/>
  <c r="AA306" i="1"/>
  <c r="G306" i="1"/>
  <c r="H299" i="1"/>
  <c r="H298" i="1" s="1"/>
  <c r="H297" i="1" s="1"/>
  <c r="H296" i="1" s="1"/>
  <c r="I299" i="1"/>
  <c r="I298" i="1" s="1"/>
  <c r="I297" i="1" s="1"/>
  <c r="I296" i="1" s="1"/>
  <c r="J299" i="1"/>
  <c r="J298" i="1" s="1"/>
  <c r="J297" i="1" s="1"/>
  <c r="J296" i="1" s="1"/>
  <c r="K299" i="1"/>
  <c r="K298" i="1" s="1"/>
  <c r="K297" i="1" s="1"/>
  <c r="K296" i="1" s="1"/>
  <c r="L299" i="1"/>
  <c r="L298" i="1" s="1"/>
  <c r="L297" i="1" s="1"/>
  <c r="L296" i="1" s="1"/>
  <c r="M299" i="1"/>
  <c r="M298" i="1" s="1"/>
  <c r="M297" i="1" s="1"/>
  <c r="M296" i="1" s="1"/>
  <c r="N299" i="1"/>
  <c r="N298" i="1" s="1"/>
  <c r="N297" i="1" s="1"/>
  <c r="N296" i="1" s="1"/>
  <c r="O299" i="1"/>
  <c r="O298" i="1" s="1"/>
  <c r="O297" i="1" s="1"/>
  <c r="O296" i="1" s="1"/>
  <c r="P299" i="1"/>
  <c r="P298" i="1" s="1"/>
  <c r="P297" i="1" s="1"/>
  <c r="P296" i="1" s="1"/>
  <c r="Q299" i="1"/>
  <c r="Q298" i="1" s="1"/>
  <c r="Q297" i="1" s="1"/>
  <c r="Q296" i="1" s="1"/>
  <c r="R299" i="1"/>
  <c r="R298" i="1" s="1"/>
  <c r="R297" i="1" s="1"/>
  <c r="R296" i="1" s="1"/>
  <c r="S299" i="1"/>
  <c r="S298" i="1" s="1"/>
  <c r="S297" i="1" s="1"/>
  <c r="S296" i="1" s="1"/>
  <c r="T299" i="1"/>
  <c r="T298" i="1" s="1"/>
  <c r="T297" i="1" s="1"/>
  <c r="T296" i="1" s="1"/>
  <c r="U299" i="1"/>
  <c r="U298" i="1" s="1"/>
  <c r="U297" i="1" s="1"/>
  <c r="U296" i="1" s="1"/>
  <c r="V299" i="1"/>
  <c r="V298" i="1" s="1"/>
  <c r="V297" i="1" s="1"/>
  <c r="V296" i="1" s="1"/>
  <c r="W299" i="1"/>
  <c r="W298" i="1" s="1"/>
  <c r="W297" i="1" s="1"/>
  <c r="W296" i="1" s="1"/>
  <c r="X299" i="1"/>
  <c r="X298" i="1" s="1"/>
  <c r="X297" i="1" s="1"/>
  <c r="X296" i="1" s="1"/>
  <c r="Y299" i="1"/>
  <c r="Y298" i="1" s="1"/>
  <c r="Y297" i="1" s="1"/>
  <c r="Y296" i="1" s="1"/>
  <c r="Z299" i="1"/>
  <c r="Z298" i="1" s="1"/>
  <c r="Z297" i="1" s="1"/>
  <c r="Z296" i="1" s="1"/>
  <c r="AA299" i="1"/>
  <c r="AA298" i="1" s="1"/>
  <c r="AA297" i="1" s="1"/>
  <c r="AA296" i="1" s="1"/>
  <c r="G299" i="1"/>
  <c r="G298" i="1" s="1"/>
  <c r="G297" i="1" s="1"/>
  <c r="G296" i="1" s="1"/>
  <c r="H294" i="1"/>
  <c r="H293" i="1" s="1"/>
  <c r="H292" i="1" s="1"/>
  <c r="H291" i="1" s="1"/>
  <c r="I294" i="1"/>
  <c r="I293" i="1" s="1"/>
  <c r="I292" i="1" s="1"/>
  <c r="I291" i="1" s="1"/>
  <c r="J294" i="1"/>
  <c r="J293" i="1" s="1"/>
  <c r="J292" i="1" s="1"/>
  <c r="J291" i="1" s="1"/>
  <c r="K294" i="1"/>
  <c r="K293" i="1" s="1"/>
  <c r="K292" i="1" s="1"/>
  <c r="K291" i="1" s="1"/>
  <c r="L294" i="1"/>
  <c r="L293" i="1" s="1"/>
  <c r="L292" i="1" s="1"/>
  <c r="L291" i="1" s="1"/>
  <c r="M294" i="1"/>
  <c r="M293" i="1" s="1"/>
  <c r="M292" i="1" s="1"/>
  <c r="M291" i="1" s="1"/>
  <c r="N294" i="1"/>
  <c r="N293" i="1" s="1"/>
  <c r="N292" i="1" s="1"/>
  <c r="N291" i="1" s="1"/>
  <c r="O294" i="1"/>
  <c r="O293" i="1" s="1"/>
  <c r="O292" i="1" s="1"/>
  <c r="O291" i="1" s="1"/>
  <c r="P294" i="1"/>
  <c r="P293" i="1" s="1"/>
  <c r="P292" i="1" s="1"/>
  <c r="P291" i="1" s="1"/>
  <c r="Q294" i="1"/>
  <c r="Q293" i="1" s="1"/>
  <c r="Q292" i="1" s="1"/>
  <c r="Q291" i="1" s="1"/>
  <c r="R294" i="1"/>
  <c r="R293" i="1" s="1"/>
  <c r="R292" i="1" s="1"/>
  <c r="R291" i="1" s="1"/>
  <c r="S294" i="1"/>
  <c r="S293" i="1" s="1"/>
  <c r="S292" i="1" s="1"/>
  <c r="S291" i="1" s="1"/>
  <c r="T294" i="1"/>
  <c r="T293" i="1" s="1"/>
  <c r="T292" i="1" s="1"/>
  <c r="T291" i="1" s="1"/>
  <c r="U294" i="1"/>
  <c r="U293" i="1" s="1"/>
  <c r="U292" i="1" s="1"/>
  <c r="U291" i="1" s="1"/>
  <c r="V294" i="1"/>
  <c r="V293" i="1" s="1"/>
  <c r="V292" i="1" s="1"/>
  <c r="V291" i="1" s="1"/>
  <c r="W294" i="1"/>
  <c r="W293" i="1" s="1"/>
  <c r="W292" i="1" s="1"/>
  <c r="W291" i="1" s="1"/>
  <c r="X294" i="1"/>
  <c r="X293" i="1" s="1"/>
  <c r="X292" i="1" s="1"/>
  <c r="X291" i="1" s="1"/>
  <c r="Y294" i="1"/>
  <c r="Y293" i="1" s="1"/>
  <c r="Y292" i="1" s="1"/>
  <c r="Y291" i="1" s="1"/>
  <c r="Z294" i="1"/>
  <c r="Z293" i="1" s="1"/>
  <c r="Z292" i="1" s="1"/>
  <c r="Z291" i="1" s="1"/>
  <c r="AA294" i="1"/>
  <c r="AA293" i="1" s="1"/>
  <c r="AA292" i="1" s="1"/>
  <c r="AA291" i="1" s="1"/>
  <c r="G294" i="1"/>
  <c r="G293" i="1" s="1"/>
  <c r="G292" i="1" s="1"/>
  <c r="G291" i="1" s="1"/>
  <c r="H287" i="1"/>
  <c r="I287" i="1"/>
  <c r="J287" i="1"/>
  <c r="K287" i="1"/>
  <c r="L287" i="1"/>
  <c r="M287" i="1"/>
  <c r="N287" i="1"/>
  <c r="O287" i="1"/>
  <c r="P287" i="1"/>
  <c r="Q287" i="1"/>
  <c r="R287" i="1"/>
  <c r="S287" i="1"/>
  <c r="T287" i="1"/>
  <c r="U287" i="1"/>
  <c r="V287" i="1"/>
  <c r="W287" i="1"/>
  <c r="X287" i="1"/>
  <c r="Y287" i="1"/>
  <c r="Z287" i="1"/>
  <c r="AA287" i="1"/>
  <c r="G287" i="1"/>
  <c r="H289" i="1"/>
  <c r="I289" i="1"/>
  <c r="J289" i="1"/>
  <c r="K289" i="1"/>
  <c r="L289" i="1"/>
  <c r="M289" i="1"/>
  <c r="N289" i="1"/>
  <c r="O289" i="1"/>
  <c r="P289" i="1"/>
  <c r="Q289" i="1"/>
  <c r="R289" i="1"/>
  <c r="S289" i="1"/>
  <c r="T289" i="1"/>
  <c r="U289" i="1"/>
  <c r="V289" i="1"/>
  <c r="W289" i="1"/>
  <c r="X289" i="1"/>
  <c r="Y289" i="1"/>
  <c r="Z289" i="1"/>
  <c r="AA289" i="1"/>
  <c r="G289" i="1"/>
  <c r="H268" i="1"/>
  <c r="H267" i="1" s="1"/>
  <c r="I268" i="1"/>
  <c r="I267" i="1" s="1"/>
  <c r="J268" i="1"/>
  <c r="J267" i="1" s="1"/>
  <c r="K268" i="1"/>
  <c r="K267" i="1" s="1"/>
  <c r="L268" i="1"/>
  <c r="L267" i="1" s="1"/>
  <c r="M268" i="1"/>
  <c r="M267" i="1" s="1"/>
  <c r="N268" i="1"/>
  <c r="N267" i="1" s="1"/>
  <c r="O268" i="1"/>
  <c r="O267" i="1" s="1"/>
  <c r="P268" i="1"/>
  <c r="P267" i="1" s="1"/>
  <c r="Q268" i="1"/>
  <c r="Q267" i="1" s="1"/>
  <c r="R268" i="1"/>
  <c r="R267" i="1" s="1"/>
  <c r="S268" i="1"/>
  <c r="S267" i="1" s="1"/>
  <c r="T268" i="1"/>
  <c r="T267" i="1" s="1"/>
  <c r="U268" i="1"/>
  <c r="U267" i="1" s="1"/>
  <c r="W268" i="1"/>
  <c r="W267" i="1" s="1"/>
  <c r="X268" i="1"/>
  <c r="X267" i="1" s="1"/>
  <c r="Y268" i="1"/>
  <c r="Y267" i="1" s="1"/>
  <c r="Z268" i="1"/>
  <c r="Z267" i="1" s="1"/>
  <c r="G270" i="1"/>
  <c r="G269" i="1" s="1"/>
  <c r="G268" i="1" s="1"/>
  <c r="G267" i="1" s="1"/>
  <c r="H277" i="1"/>
  <c r="H274" i="1" s="1"/>
  <c r="H273" i="1" s="1"/>
  <c r="H272" i="1" s="1"/>
  <c r="I277" i="1"/>
  <c r="I274" i="1" s="1"/>
  <c r="I273" i="1" s="1"/>
  <c r="I272" i="1" s="1"/>
  <c r="J277" i="1"/>
  <c r="J274" i="1" s="1"/>
  <c r="J273" i="1" s="1"/>
  <c r="J272" i="1" s="1"/>
  <c r="K277" i="1"/>
  <c r="K274" i="1" s="1"/>
  <c r="K273" i="1" s="1"/>
  <c r="K272" i="1" s="1"/>
  <c r="L277" i="1"/>
  <c r="L274" i="1" s="1"/>
  <c r="L273" i="1" s="1"/>
  <c r="L272" i="1" s="1"/>
  <c r="M277" i="1"/>
  <c r="M274" i="1" s="1"/>
  <c r="M273" i="1" s="1"/>
  <c r="M272" i="1" s="1"/>
  <c r="N277" i="1"/>
  <c r="N274" i="1" s="1"/>
  <c r="N273" i="1" s="1"/>
  <c r="N272" i="1" s="1"/>
  <c r="O277" i="1"/>
  <c r="O274" i="1" s="1"/>
  <c r="O273" i="1" s="1"/>
  <c r="O272" i="1" s="1"/>
  <c r="P277" i="1"/>
  <c r="P274" i="1" s="1"/>
  <c r="P273" i="1" s="1"/>
  <c r="P272" i="1" s="1"/>
  <c r="Q277" i="1"/>
  <c r="Q274" i="1" s="1"/>
  <c r="Q273" i="1" s="1"/>
  <c r="Q272" i="1" s="1"/>
  <c r="R277" i="1"/>
  <c r="R274" i="1" s="1"/>
  <c r="R273" i="1" s="1"/>
  <c r="R272" i="1" s="1"/>
  <c r="S277" i="1"/>
  <c r="S274" i="1" s="1"/>
  <c r="S273" i="1" s="1"/>
  <c r="S272" i="1" s="1"/>
  <c r="T277" i="1"/>
  <c r="T274" i="1" s="1"/>
  <c r="T273" i="1" s="1"/>
  <c r="T272" i="1" s="1"/>
  <c r="U277" i="1"/>
  <c r="U274" i="1" s="1"/>
  <c r="U273" i="1" s="1"/>
  <c r="U272" i="1" s="1"/>
  <c r="V277" i="1"/>
  <c r="V274" i="1" s="1"/>
  <c r="V273" i="1" s="1"/>
  <c r="V272" i="1" s="1"/>
  <c r="W277" i="1"/>
  <c r="W274" i="1" s="1"/>
  <c r="W273" i="1" s="1"/>
  <c r="W272" i="1" s="1"/>
  <c r="X277" i="1"/>
  <c r="X274" i="1" s="1"/>
  <c r="X273" i="1" s="1"/>
  <c r="X272" i="1" s="1"/>
  <c r="Y277" i="1"/>
  <c r="Y274" i="1" s="1"/>
  <c r="Y273" i="1" s="1"/>
  <c r="Y272" i="1" s="1"/>
  <c r="Z277" i="1"/>
  <c r="Z274" i="1" s="1"/>
  <c r="Z273" i="1" s="1"/>
  <c r="Z272" i="1" s="1"/>
  <c r="AA277" i="1"/>
  <c r="AA274" i="1" s="1"/>
  <c r="AA273" i="1" s="1"/>
  <c r="AA272" i="1" s="1"/>
  <c r="G277" i="1"/>
  <c r="G274" i="1" s="1"/>
  <c r="G273" i="1" s="1"/>
  <c r="G272" i="1" s="1"/>
  <c r="H265" i="1"/>
  <c r="H264" i="1" s="1"/>
  <c r="H263" i="1" s="1"/>
  <c r="H262" i="1" s="1"/>
  <c r="I265" i="1"/>
  <c r="I264" i="1" s="1"/>
  <c r="I263" i="1" s="1"/>
  <c r="I262" i="1" s="1"/>
  <c r="J265" i="1"/>
  <c r="J264" i="1" s="1"/>
  <c r="J263" i="1" s="1"/>
  <c r="J262" i="1" s="1"/>
  <c r="K265" i="1"/>
  <c r="K264" i="1" s="1"/>
  <c r="K263" i="1" s="1"/>
  <c r="K262" i="1" s="1"/>
  <c r="L265" i="1"/>
  <c r="L264" i="1" s="1"/>
  <c r="L263" i="1" s="1"/>
  <c r="L262" i="1" s="1"/>
  <c r="M265" i="1"/>
  <c r="M264" i="1" s="1"/>
  <c r="M263" i="1" s="1"/>
  <c r="M262" i="1" s="1"/>
  <c r="N265" i="1"/>
  <c r="N264" i="1" s="1"/>
  <c r="N263" i="1" s="1"/>
  <c r="N262" i="1" s="1"/>
  <c r="O265" i="1"/>
  <c r="O264" i="1" s="1"/>
  <c r="O263" i="1" s="1"/>
  <c r="O262" i="1" s="1"/>
  <c r="P265" i="1"/>
  <c r="P264" i="1" s="1"/>
  <c r="P263" i="1" s="1"/>
  <c r="P262" i="1" s="1"/>
  <c r="Q265" i="1"/>
  <c r="Q264" i="1" s="1"/>
  <c r="Q263" i="1" s="1"/>
  <c r="Q262" i="1" s="1"/>
  <c r="R265" i="1"/>
  <c r="R264" i="1" s="1"/>
  <c r="R263" i="1" s="1"/>
  <c r="R262" i="1" s="1"/>
  <c r="S265" i="1"/>
  <c r="S264" i="1" s="1"/>
  <c r="S263" i="1" s="1"/>
  <c r="S262" i="1" s="1"/>
  <c r="T265" i="1"/>
  <c r="T264" i="1" s="1"/>
  <c r="T263" i="1" s="1"/>
  <c r="T262" i="1" s="1"/>
  <c r="U265" i="1"/>
  <c r="U264" i="1" s="1"/>
  <c r="U263" i="1" s="1"/>
  <c r="U262" i="1" s="1"/>
  <c r="V265" i="1"/>
  <c r="V264" i="1" s="1"/>
  <c r="V263" i="1" s="1"/>
  <c r="V262" i="1" s="1"/>
  <c r="W265" i="1"/>
  <c r="W264" i="1" s="1"/>
  <c r="W263" i="1" s="1"/>
  <c r="W262" i="1" s="1"/>
  <c r="X265" i="1"/>
  <c r="X264" i="1" s="1"/>
  <c r="X263" i="1" s="1"/>
  <c r="X262" i="1" s="1"/>
  <c r="Y265" i="1"/>
  <c r="Y264" i="1" s="1"/>
  <c r="Y263" i="1" s="1"/>
  <c r="Y262" i="1" s="1"/>
  <c r="Z265" i="1"/>
  <c r="Z264" i="1" s="1"/>
  <c r="Z263" i="1" s="1"/>
  <c r="Z262" i="1" s="1"/>
  <c r="AA265" i="1"/>
  <c r="AA264" i="1" s="1"/>
  <c r="AA263" i="1" s="1"/>
  <c r="AA262" i="1" s="1"/>
  <c r="G265" i="1"/>
  <c r="G264" i="1" s="1"/>
  <c r="G263" i="1" s="1"/>
  <c r="G262" i="1" s="1"/>
  <c r="H260" i="1"/>
  <c r="H259" i="1" s="1"/>
  <c r="H258" i="1" s="1"/>
  <c r="H257" i="1" s="1"/>
  <c r="I260" i="1"/>
  <c r="I259" i="1" s="1"/>
  <c r="I258" i="1" s="1"/>
  <c r="I257" i="1" s="1"/>
  <c r="J260" i="1"/>
  <c r="J259" i="1" s="1"/>
  <c r="J258" i="1" s="1"/>
  <c r="J257" i="1" s="1"/>
  <c r="K260" i="1"/>
  <c r="K259" i="1" s="1"/>
  <c r="K258" i="1" s="1"/>
  <c r="K257" i="1" s="1"/>
  <c r="L260" i="1"/>
  <c r="L259" i="1" s="1"/>
  <c r="L258" i="1" s="1"/>
  <c r="L257" i="1" s="1"/>
  <c r="M260" i="1"/>
  <c r="M259" i="1" s="1"/>
  <c r="M258" i="1" s="1"/>
  <c r="M257" i="1" s="1"/>
  <c r="N260" i="1"/>
  <c r="N259" i="1" s="1"/>
  <c r="N258" i="1" s="1"/>
  <c r="N257" i="1" s="1"/>
  <c r="O260" i="1"/>
  <c r="O259" i="1" s="1"/>
  <c r="O258" i="1" s="1"/>
  <c r="O257" i="1" s="1"/>
  <c r="P260" i="1"/>
  <c r="P259" i="1" s="1"/>
  <c r="P258" i="1" s="1"/>
  <c r="P257" i="1" s="1"/>
  <c r="Q260" i="1"/>
  <c r="Q259" i="1" s="1"/>
  <c r="Q258" i="1" s="1"/>
  <c r="Q257" i="1" s="1"/>
  <c r="R260" i="1"/>
  <c r="R259" i="1" s="1"/>
  <c r="R258" i="1" s="1"/>
  <c r="R257" i="1" s="1"/>
  <c r="S260" i="1"/>
  <c r="S259" i="1" s="1"/>
  <c r="S258" i="1" s="1"/>
  <c r="S257" i="1" s="1"/>
  <c r="T260" i="1"/>
  <c r="T259" i="1" s="1"/>
  <c r="T258" i="1" s="1"/>
  <c r="T257" i="1" s="1"/>
  <c r="U260" i="1"/>
  <c r="U259" i="1" s="1"/>
  <c r="U258" i="1" s="1"/>
  <c r="U257" i="1" s="1"/>
  <c r="V260" i="1"/>
  <c r="V259" i="1" s="1"/>
  <c r="V258" i="1" s="1"/>
  <c r="V257" i="1" s="1"/>
  <c r="W260" i="1"/>
  <c r="W259" i="1" s="1"/>
  <c r="W258" i="1" s="1"/>
  <c r="W257" i="1" s="1"/>
  <c r="X260" i="1"/>
  <c r="X259" i="1" s="1"/>
  <c r="X258" i="1" s="1"/>
  <c r="X257" i="1" s="1"/>
  <c r="Y260" i="1"/>
  <c r="Y259" i="1" s="1"/>
  <c r="Y258" i="1" s="1"/>
  <c r="Y257" i="1" s="1"/>
  <c r="Z260" i="1"/>
  <c r="Z259" i="1" s="1"/>
  <c r="Z258" i="1" s="1"/>
  <c r="Z257" i="1" s="1"/>
  <c r="G260" i="1"/>
  <c r="G259" i="1" s="1"/>
  <c r="G258" i="1" s="1"/>
  <c r="G257" i="1" s="1"/>
  <c r="H255" i="1"/>
  <c r="H254" i="1" s="1"/>
  <c r="H253" i="1" s="1"/>
  <c r="H252" i="1" s="1"/>
  <c r="I255" i="1"/>
  <c r="I254" i="1" s="1"/>
  <c r="I253" i="1" s="1"/>
  <c r="I252" i="1" s="1"/>
  <c r="J255" i="1"/>
  <c r="J254" i="1" s="1"/>
  <c r="J253" i="1" s="1"/>
  <c r="J252" i="1" s="1"/>
  <c r="K255" i="1"/>
  <c r="K254" i="1" s="1"/>
  <c r="K253" i="1" s="1"/>
  <c r="K252" i="1" s="1"/>
  <c r="L255" i="1"/>
  <c r="L254" i="1" s="1"/>
  <c r="L253" i="1" s="1"/>
  <c r="L252" i="1" s="1"/>
  <c r="M255" i="1"/>
  <c r="M254" i="1" s="1"/>
  <c r="M253" i="1" s="1"/>
  <c r="M252" i="1" s="1"/>
  <c r="N255" i="1"/>
  <c r="N254" i="1" s="1"/>
  <c r="N253" i="1" s="1"/>
  <c r="N252" i="1" s="1"/>
  <c r="O255" i="1"/>
  <c r="O254" i="1" s="1"/>
  <c r="O253" i="1" s="1"/>
  <c r="O252" i="1" s="1"/>
  <c r="P255" i="1"/>
  <c r="P254" i="1" s="1"/>
  <c r="P253" i="1" s="1"/>
  <c r="P252" i="1" s="1"/>
  <c r="Q255" i="1"/>
  <c r="Q254" i="1" s="1"/>
  <c r="Q253" i="1" s="1"/>
  <c r="Q252" i="1" s="1"/>
  <c r="R255" i="1"/>
  <c r="R254" i="1" s="1"/>
  <c r="R253" i="1" s="1"/>
  <c r="R252" i="1" s="1"/>
  <c r="S255" i="1"/>
  <c r="S254" i="1" s="1"/>
  <c r="S253" i="1" s="1"/>
  <c r="S252" i="1" s="1"/>
  <c r="T255" i="1"/>
  <c r="T254" i="1" s="1"/>
  <c r="T253" i="1" s="1"/>
  <c r="T252" i="1" s="1"/>
  <c r="U255" i="1"/>
  <c r="U254" i="1" s="1"/>
  <c r="U253" i="1" s="1"/>
  <c r="U252" i="1" s="1"/>
  <c r="V255" i="1"/>
  <c r="V254" i="1" s="1"/>
  <c r="V253" i="1" s="1"/>
  <c r="V252" i="1" s="1"/>
  <c r="W255" i="1"/>
  <c r="W254" i="1" s="1"/>
  <c r="W253" i="1" s="1"/>
  <c r="W252" i="1" s="1"/>
  <c r="X255" i="1"/>
  <c r="X254" i="1" s="1"/>
  <c r="X253" i="1" s="1"/>
  <c r="X252" i="1" s="1"/>
  <c r="Y255" i="1"/>
  <c r="Y254" i="1" s="1"/>
  <c r="Y253" i="1" s="1"/>
  <c r="Y252" i="1" s="1"/>
  <c r="Z255" i="1"/>
  <c r="Z254" i="1" s="1"/>
  <c r="Z253" i="1" s="1"/>
  <c r="Z252" i="1" s="1"/>
  <c r="AA255" i="1"/>
  <c r="AA254" i="1" s="1"/>
  <c r="AA253" i="1" s="1"/>
  <c r="AA252" i="1" s="1"/>
  <c r="G255" i="1"/>
  <c r="G254" i="1" s="1"/>
  <c r="G253" i="1" s="1"/>
  <c r="G252" i="1" s="1"/>
  <c r="H250" i="1"/>
  <c r="H249" i="1" s="1"/>
  <c r="H248" i="1" s="1"/>
  <c r="H247" i="1" s="1"/>
  <c r="I250" i="1"/>
  <c r="I249" i="1" s="1"/>
  <c r="I248" i="1" s="1"/>
  <c r="I247" i="1" s="1"/>
  <c r="J250" i="1"/>
  <c r="J249" i="1" s="1"/>
  <c r="J248" i="1" s="1"/>
  <c r="J247" i="1" s="1"/>
  <c r="K250" i="1"/>
  <c r="K249" i="1" s="1"/>
  <c r="K248" i="1" s="1"/>
  <c r="K247" i="1" s="1"/>
  <c r="L250" i="1"/>
  <c r="L249" i="1" s="1"/>
  <c r="L248" i="1" s="1"/>
  <c r="L247" i="1" s="1"/>
  <c r="M250" i="1"/>
  <c r="M249" i="1" s="1"/>
  <c r="M248" i="1" s="1"/>
  <c r="M247" i="1" s="1"/>
  <c r="N250" i="1"/>
  <c r="N249" i="1" s="1"/>
  <c r="N248" i="1" s="1"/>
  <c r="N247" i="1" s="1"/>
  <c r="O250" i="1"/>
  <c r="O249" i="1" s="1"/>
  <c r="O248" i="1" s="1"/>
  <c r="O247" i="1" s="1"/>
  <c r="P250" i="1"/>
  <c r="P249" i="1" s="1"/>
  <c r="P248" i="1" s="1"/>
  <c r="P247" i="1" s="1"/>
  <c r="Q250" i="1"/>
  <c r="Q249" i="1" s="1"/>
  <c r="Q248" i="1" s="1"/>
  <c r="Q247" i="1" s="1"/>
  <c r="R250" i="1"/>
  <c r="R249" i="1" s="1"/>
  <c r="R248" i="1" s="1"/>
  <c r="R247" i="1" s="1"/>
  <c r="S250" i="1"/>
  <c r="S249" i="1" s="1"/>
  <c r="S248" i="1" s="1"/>
  <c r="S247" i="1" s="1"/>
  <c r="T250" i="1"/>
  <c r="T249" i="1" s="1"/>
  <c r="T248" i="1" s="1"/>
  <c r="T247" i="1" s="1"/>
  <c r="U250" i="1"/>
  <c r="U249" i="1" s="1"/>
  <c r="U248" i="1" s="1"/>
  <c r="U247" i="1" s="1"/>
  <c r="V250" i="1"/>
  <c r="V249" i="1" s="1"/>
  <c r="V248" i="1" s="1"/>
  <c r="V247" i="1" s="1"/>
  <c r="W250" i="1"/>
  <c r="W249" i="1" s="1"/>
  <c r="W248" i="1" s="1"/>
  <c r="W247" i="1" s="1"/>
  <c r="X250" i="1"/>
  <c r="X249" i="1" s="1"/>
  <c r="X248" i="1" s="1"/>
  <c r="X247" i="1" s="1"/>
  <c r="Y250" i="1"/>
  <c r="Y249" i="1" s="1"/>
  <c r="Y248" i="1" s="1"/>
  <c r="Y247" i="1" s="1"/>
  <c r="Z250" i="1"/>
  <c r="Z249" i="1" s="1"/>
  <c r="Z248" i="1" s="1"/>
  <c r="Z247" i="1" s="1"/>
  <c r="AA250" i="1"/>
  <c r="AA249" i="1" s="1"/>
  <c r="AA248" i="1" s="1"/>
  <c r="AA247" i="1" s="1"/>
  <c r="G250" i="1"/>
  <c r="G249" i="1" s="1"/>
  <c r="G248" i="1" s="1"/>
  <c r="G247" i="1" s="1"/>
  <c r="H245" i="1"/>
  <c r="H244" i="1" s="1"/>
  <c r="H243" i="1" s="1"/>
  <c r="H242" i="1" s="1"/>
  <c r="I245" i="1"/>
  <c r="I244" i="1" s="1"/>
  <c r="I243" i="1" s="1"/>
  <c r="I242" i="1" s="1"/>
  <c r="J245" i="1"/>
  <c r="J244" i="1" s="1"/>
  <c r="J243" i="1" s="1"/>
  <c r="J242" i="1" s="1"/>
  <c r="K245" i="1"/>
  <c r="K244" i="1" s="1"/>
  <c r="K243" i="1" s="1"/>
  <c r="K242" i="1" s="1"/>
  <c r="L245" i="1"/>
  <c r="L244" i="1" s="1"/>
  <c r="L243" i="1" s="1"/>
  <c r="L242" i="1" s="1"/>
  <c r="M245" i="1"/>
  <c r="M244" i="1" s="1"/>
  <c r="M243" i="1" s="1"/>
  <c r="M242" i="1" s="1"/>
  <c r="N245" i="1"/>
  <c r="N244" i="1" s="1"/>
  <c r="N243" i="1" s="1"/>
  <c r="N242" i="1" s="1"/>
  <c r="O245" i="1"/>
  <c r="O244" i="1" s="1"/>
  <c r="O243" i="1" s="1"/>
  <c r="O242" i="1" s="1"/>
  <c r="P245" i="1"/>
  <c r="P244" i="1" s="1"/>
  <c r="P243" i="1" s="1"/>
  <c r="P242" i="1" s="1"/>
  <c r="Q245" i="1"/>
  <c r="Q244" i="1" s="1"/>
  <c r="Q243" i="1" s="1"/>
  <c r="Q242" i="1" s="1"/>
  <c r="R245" i="1"/>
  <c r="R244" i="1" s="1"/>
  <c r="R243" i="1" s="1"/>
  <c r="R242" i="1" s="1"/>
  <c r="S245" i="1"/>
  <c r="S244" i="1" s="1"/>
  <c r="S243" i="1" s="1"/>
  <c r="S242" i="1" s="1"/>
  <c r="T245" i="1"/>
  <c r="T244" i="1" s="1"/>
  <c r="T243" i="1" s="1"/>
  <c r="T242" i="1" s="1"/>
  <c r="U245" i="1"/>
  <c r="U244" i="1" s="1"/>
  <c r="U243" i="1" s="1"/>
  <c r="U242" i="1" s="1"/>
  <c r="V245" i="1"/>
  <c r="V244" i="1" s="1"/>
  <c r="V243" i="1" s="1"/>
  <c r="V242" i="1" s="1"/>
  <c r="W245" i="1"/>
  <c r="W244" i="1" s="1"/>
  <c r="W243" i="1" s="1"/>
  <c r="W242" i="1" s="1"/>
  <c r="X245" i="1"/>
  <c r="X244" i="1" s="1"/>
  <c r="X243" i="1" s="1"/>
  <c r="X242" i="1" s="1"/>
  <c r="Y245" i="1"/>
  <c r="Y244" i="1" s="1"/>
  <c r="Y243" i="1" s="1"/>
  <c r="Y242" i="1" s="1"/>
  <c r="Z245" i="1"/>
  <c r="Z244" i="1" s="1"/>
  <c r="Z243" i="1" s="1"/>
  <c r="Z242" i="1" s="1"/>
  <c r="AA245" i="1"/>
  <c r="AA244" i="1" s="1"/>
  <c r="AA243" i="1" s="1"/>
  <c r="AA242" i="1" s="1"/>
  <c r="G245" i="1"/>
  <c r="G244" i="1" s="1"/>
  <c r="G243" i="1" s="1"/>
  <c r="G242" i="1" s="1"/>
  <c r="H240" i="1"/>
  <c r="H239" i="1" s="1"/>
  <c r="I240" i="1"/>
  <c r="I239" i="1" s="1"/>
  <c r="J240" i="1"/>
  <c r="J239" i="1" s="1"/>
  <c r="K240" i="1"/>
  <c r="K239" i="1" s="1"/>
  <c r="L240" i="1"/>
  <c r="L239" i="1" s="1"/>
  <c r="M240" i="1"/>
  <c r="M239" i="1" s="1"/>
  <c r="N240" i="1"/>
  <c r="N239" i="1" s="1"/>
  <c r="O240" i="1"/>
  <c r="O239" i="1" s="1"/>
  <c r="P240" i="1"/>
  <c r="P239" i="1" s="1"/>
  <c r="Q240" i="1"/>
  <c r="Q239" i="1" s="1"/>
  <c r="R240" i="1"/>
  <c r="R239" i="1" s="1"/>
  <c r="S240" i="1"/>
  <c r="S239" i="1" s="1"/>
  <c r="T240" i="1"/>
  <c r="T239" i="1" s="1"/>
  <c r="U240" i="1"/>
  <c r="U239" i="1" s="1"/>
  <c r="V240" i="1"/>
  <c r="V239" i="1" s="1"/>
  <c r="W240" i="1"/>
  <c r="W239" i="1" s="1"/>
  <c r="X240" i="1"/>
  <c r="X239" i="1" s="1"/>
  <c r="Y240" i="1"/>
  <c r="Y239" i="1" s="1"/>
  <c r="Z240" i="1"/>
  <c r="Z239" i="1" s="1"/>
  <c r="AA240" i="1"/>
  <c r="AA239" i="1" s="1"/>
  <c r="G240" i="1"/>
  <c r="G239" i="1" s="1"/>
  <c r="U395" i="1" l="1"/>
  <c r="R415" i="1"/>
  <c r="R414" i="1" s="1"/>
  <c r="R395" i="1" s="1"/>
  <c r="H415" i="1"/>
  <c r="H414" i="1" s="1"/>
  <c r="H395" i="1" s="1"/>
  <c r="J415" i="1"/>
  <c r="J414" i="1" s="1"/>
  <c r="J395" i="1" s="1"/>
  <c r="AA415" i="1"/>
  <c r="AA414" i="1" s="1"/>
  <c r="T415" i="1"/>
  <c r="T414" i="1" s="1"/>
  <c r="T395" i="1" s="1"/>
  <c r="S415" i="1"/>
  <c r="S414" i="1" s="1"/>
  <c r="S395" i="1" s="1"/>
  <c r="M415" i="1"/>
  <c r="M414" i="1" s="1"/>
  <c r="M395" i="1" s="1"/>
  <c r="G415" i="1"/>
  <c r="G414" i="1" s="1"/>
  <c r="G395" i="1" s="1"/>
  <c r="K415" i="1"/>
  <c r="K414" i="1" s="1"/>
  <c r="K395" i="1" s="1"/>
  <c r="L415" i="1"/>
  <c r="L414" i="1" s="1"/>
  <c r="L395" i="1" s="1"/>
  <c r="Y310" i="1"/>
  <c r="Y309" i="1" s="1"/>
  <c r="Y308" i="1" s="1"/>
  <c r="N415" i="1"/>
  <c r="N414" i="1" s="1"/>
  <c r="N395" i="1" s="1"/>
  <c r="P415" i="1"/>
  <c r="P414" i="1" s="1"/>
  <c r="P395" i="1" s="1"/>
  <c r="V415" i="1"/>
  <c r="V414" i="1" s="1"/>
  <c r="O415" i="1"/>
  <c r="O414" i="1" s="1"/>
  <c r="O395" i="1" s="1"/>
  <c r="W415" i="1"/>
  <c r="W414" i="1" s="1"/>
  <c r="W395" i="1" s="1"/>
  <c r="X415" i="1"/>
  <c r="X414" i="1" s="1"/>
  <c r="X395" i="1" s="1"/>
  <c r="G286" i="1"/>
  <c r="G285" i="1" s="1"/>
  <c r="G284" i="1" s="1"/>
  <c r="W286" i="1"/>
  <c r="W285" i="1" s="1"/>
  <c r="W284" i="1" s="1"/>
  <c r="O286" i="1"/>
  <c r="O285" i="1" s="1"/>
  <c r="O284" i="1" s="1"/>
  <c r="Q415" i="1"/>
  <c r="Q414" i="1" s="1"/>
  <c r="Q395" i="1" s="1"/>
  <c r="I415" i="1"/>
  <c r="I414" i="1" s="1"/>
  <c r="I395" i="1" s="1"/>
  <c r="O342" i="1"/>
  <c r="O341" i="1" s="1"/>
  <c r="O340" i="1" s="1"/>
  <c r="V310" i="1"/>
  <c r="V309" i="1" s="1"/>
  <c r="V308" i="1" s="1"/>
  <c r="N310" i="1"/>
  <c r="N309" i="1" s="1"/>
  <c r="N308" i="1" s="1"/>
  <c r="N303" i="1"/>
  <c r="N302" i="1" s="1"/>
  <c r="N301" i="1" s="1"/>
  <c r="X310" i="1"/>
  <c r="X309" i="1" s="1"/>
  <c r="X308" i="1" s="1"/>
  <c r="P310" i="1"/>
  <c r="P309" i="1" s="1"/>
  <c r="P308" i="1" s="1"/>
  <c r="H310" i="1"/>
  <c r="H309" i="1" s="1"/>
  <c r="H308" i="1" s="1"/>
  <c r="X286" i="1"/>
  <c r="X285" i="1" s="1"/>
  <c r="X284" i="1" s="1"/>
  <c r="O310" i="1"/>
  <c r="O309" i="1" s="1"/>
  <c r="O308" i="1" s="1"/>
  <c r="U356" i="1"/>
  <c r="U355" i="1" s="1"/>
  <c r="U354" i="1" s="1"/>
  <c r="M356" i="1"/>
  <c r="M355" i="1" s="1"/>
  <c r="M354" i="1" s="1"/>
  <c r="I378" i="1"/>
  <c r="I377" i="1" s="1"/>
  <c r="I368" i="1" s="1"/>
  <c r="P378" i="1"/>
  <c r="P377" i="1" s="1"/>
  <c r="P368" i="1" s="1"/>
  <c r="N342" i="1"/>
  <c r="N341" i="1" s="1"/>
  <c r="N340" i="1" s="1"/>
  <c r="Y378" i="1"/>
  <c r="Y377" i="1" s="1"/>
  <c r="Y368" i="1" s="1"/>
  <c r="L286" i="1"/>
  <c r="L285" i="1" s="1"/>
  <c r="L284" i="1" s="1"/>
  <c r="V378" i="1"/>
  <c r="V377" i="1" s="1"/>
  <c r="V368" i="1" s="1"/>
  <c r="Y356" i="1"/>
  <c r="Y355" i="1" s="1"/>
  <c r="Y354" i="1" s="1"/>
  <c r="Q356" i="1"/>
  <c r="Q355" i="1" s="1"/>
  <c r="Q354" i="1" s="1"/>
  <c r="I356" i="1"/>
  <c r="I355" i="1" s="1"/>
  <c r="I354" i="1" s="1"/>
  <c r="X303" i="1"/>
  <c r="X302" i="1" s="1"/>
  <c r="X301" i="1" s="1"/>
  <c r="P303" i="1"/>
  <c r="P302" i="1" s="1"/>
  <c r="P301" i="1" s="1"/>
  <c r="H303" i="1"/>
  <c r="H302" i="1" s="1"/>
  <c r="H301" i="1" s="1"/>
  <c r="AA310" i="1"/>
  <c r="AA309" i="1" s="1"/>
  <c r="AA308" i="1" s="1"/>
  <c r="S310" i="1"/>
  <c r="S309" i="1" s="1"/>
  <c r="S308" i="1" s="1"/>
  <c r="K310" i="1"/>
  <c r="K309" i="1" s="1"/>
  <c r="K308" i="1" s="1"/>
  <c r="X356" i="1"/>
  <c r="X355" i="1" s="1"/>
  <c r="X354" i="1" s="1"/>
  <c r="G378" i="1"/>
  <c r="G377" i="1" s="1"/>
  <c r="G368" i="1" s="1"/>
  <c r="H378" i="1"/>
  <c r="H377" i="1" s="1"/>
  <c r="H368" i="1" s="1"/>
  <c r="AA378" i="1"/>
  <c r="AA377" i="1" s="1"/>
  <c r="S378" i="1"/>
  <c r="S377" i="1" s="1"/>
  <c r="S368" i="1" s="1"/>
  <c r="K378" i="1"/>
  <c r="K377" i="1" s="1"/>
  <c r="K368" i="1" s="1"/>
  <c r="Q378" i="1"/>
  <c r="Q377" i="1" s="1"/>
  <c r="Q368" i="1" s="1"/>
  <c r="X378" i="1"/>
  <c r="X377" i="1" s="1"/>
  <c r="X368" i="1" s="1"/>
  <c r="P286" i="1"/>
  <c r="P285" i="1" s="1"/>
  <c r="P284" i="1" s="1"/>
  <c r="H286" i="1"/>
  <c r="H285" i="1" s="1"/>
  <c r="H284" i="1" s="1"/>
  <c r="Y342" i="1"/>
  <c r="Y341" i="1" s="1"/>
  <c r="Y340" i="1" s="1"/>
  <c r="Z378" i="1"/>
  <c r="Z377" i="1" s="1"/>
  <c r="Z368" i="1" s="1"/>
  <c r="R378" i="1"/>
  <c r="R377" i="1" s="1"/>
  <c r="R368" i="1" s="1"/>
  <c r="J378" i="1"/>
  <c r="J377" i="1" s="1"/>
  <c r="J368" i="1" s="1"/>
  <c r="T378" i="1"/>
  <c r="T377" i="1" s="1"/>
  <c r="T368" i="1" s="1"/>
  <c r="L378" i="1"/>
  <c r="L377" i="1" s="1"/>
  <c r="L368" i="1" s="1"/>
  <c r="V286" i="1"/>
  <c r="V285" i="1" s="1"/>
  <c r="V284" i="1" s="1"/>
  <c r="N286" i="1"/>
  <c r="N285" i="1" s="1"/>
  <c r="N284" i="1" s="1"/>
  <c r="V303" i="1"/>
  <c r="V302" i="1" s="1"/>
  <c r="V301" i="1" s="1"/>
  <c r="U310" i="1"/>
  <c r="U309" i="1" s="1"/>
  <c r="U308" i="1" s="1"/>
  <c r="M310" i="1"/>
  <c r="M309" i="1" s="1"/>
  <c r="M308" i="1" s="1"/>
  <c r="Z310" i="1"/>
  <c r="Z309" i="1" s="1"/>
  <c r="Z308" i="1" s="1"/>
  <c r="R310" i="1"/>
  <c r="R309" i="1" s="1"/>
  <c r="R308" i="1" s="1"/>
  <c r="J310" i="1"/>
  <c r="J309" i="1" s="1"/>
  <c r="J308" i="1" s="1"/>
  <c r="W342" i="1"/>
  <c r="W341" i="1" s="1"/>
  <c r="W340" i="1" s="1"/>
  <c r="U378" i="1"/>
  <c r="U377" i="1" s="1"/>
  <c r="U368" i="1" s="1"/>
  <c r="M378" i="1"/>
  <c r="M377" i="1" s="1"/>
  <c r="M368" i="1" s="1"/>
  <c r="N378" i="1"/>
  <c r="N377" i="1" s="1"/>
  <c r="N368" i="1" s="1"/>
  <c r="U286" i="1"/>
  <c r="U285" i="1" s="1"/>
  <c r="U284" i="1" s="1"/>
  <c r="M286" i="1"/>
  <c r="M285" i="1" s="1"/>
  <c r="M284" i="1" s="1"/>
  <c r="Q310" i="1"/>
  <c r="Q309" i="1" s="1"/>
  <c r="Q308" i="1" s="1"/>
  <c r="I310" i="1"/>
  <c r="I309" i="1" s="1"/>
  <c r="I308" i="1" s="1"/>
  <c r="V342" i="1"/>
  <c r="V341" i="1" s="1"/>
  <c r="V340" i="1" s="1"/>
  <c r="P356" i="1"/>
  <c r="P355" i="1" s="1"/>
  <c r="P354" i="1" s="1"/>
  <c r="H356" i="1"/>
  <c r="H355" i="1" s="1"/>
  <c r="H354" i="1" s="1"/>
  <c r="AA303" i="1"/>
  <c r="AA302" i="1" s="1"/>
  <c r="AA301" i="1" s="1"/>
  <c r="K303" i="1"/>
  <c r="K302" i="1" s="1"/>
  <c r="K301" i="1" s="1"/>
  <c r="G342" i="1"/>
  <c r="G341" i="1" s="1"/>
  <c r="G340" i="1" s="1"/>
  <c r="T342" i="1"/>
  <c r="T341" i="1" s="1"/>
  <c r="T340" i="1" s="1"/>
  <c r="L342" i="1"/>
  <c r="L341" i="1" s="1"/>
  <c r="L340" i="1" s="1"/>
  <c r="W356" i="1"/>
  <c r="W355" i="1" s="1"/>
  <c r="W354" i="1" s="1"/>
  <c r="O356" i="1"/>
  <c r="O355" i="1" s="1"/>
  <c r="O354" i="1" s="1"/>
  <c r="G356" i="1"/>
  <c r="G355" i="1" s="1"/>
  <c r="G354" i="1" s="1"/>
  <c r="T356" i="1"/>
  <c r="T355" i="1" s="1"/>
  <c r="T354" i="1" s="1"/>
  <c r="L356" i="1"/>
  <c r="L355" i="1" s="1"/>
  <c r="L354" i="1" s="1"/>
  <c r="S303" i="1"/>
  <c r="S302" i="1" s="1"/>
  <c r="S301" i="1" s="1"/>
  <c r="W310" i="1"/>
  <c r="W309" i="1" s="1"/>
  <c r="W308" i="1" s="1"/>
  <c r="T286" i="1"/>
  <c r="T285" i="1" s="1"/>
  <c r="T284" i="1" s="1"/>
  <c r="W378" i="1"/>
  <c r="W377" i="1" s="1"/>
  <c r="W368" i="1" s="1"/>
  <c r="O378" i="1"/>
  <c r="O377" i="1" s="1"/>
  <c r="O368" i="1" s="1"/>
  <c r="Y286" i="1"/>
  <c r="Y285" i="1" s="1"/>
  <c r="Y284" i="1" s="1"/>
  <c r="Q286" i="1"/>
  <c r="Q285" i="1" s="1"/>
  <c r="Q284" i="1" s="1"/>
  <c r="I286" i="1"/>
  <c r="I285" i="1" s="1"/>
  <c r="I284" i="1" s="1"/>
  <c r="U303" i="1"/>
  <c r="U302" i="1" s="1"/>
  <c r="U301" i="1" s="1"/>
  <c r="M303" i="1"/>
  <c r="M302" i="1" s="1"/>
  <c r="M301" i="1" s="1"/>
  <c r="G310" i="1"/>
  <c r="G309" i="1" s="1"/>
  <c r="G308" i="1" s="1"/>
  <c r="T310" i="1"/>
  <c r="T309" i="1" s="1"/>
  <c r="T308" i="1" s="1"/>
  <c r="L310" i="1"/>
  <c r="L309" i="1" s="1"/>
  <c r="L308" i="1" s="1"/>
  <c r="V356" i="1"/>
  <c r="V355" i="1" s="1"/>
  <c r="V354" i="1" s="1"/>
  <c r="N356" i="1"/>
  <c r="N355" i="1" s="1"/>
  <c r="N354" i="1" s="1"/>
  <c r="Z303" i="1"/>
  <c r="Z302" i="1" s="1"/>
  <c r="Z301" i="1" s="1"/>
  <c r="R303" i="1"/>
  <c r="R302" i="1" s="1"/>
  <c r="R301" i="1" s="1"/>
  <c r="J303" i="1"/>
  <c r="J302" i="1" s="1"/>
  <c r="J301" i="1" s="1"/>
  <c r="AA342" i="1"/>
  <c r="AA341" i="1" s="1"/>
  <c r="AA340" i="1" s="1"/>
  <c r="S342" i="1"/>
  <c r="S341" i="1" s="1"/>
  <c r="S340" i="1" s="1"/>
  <c r="K342" i="1"/>
  <c r="K341" i="1" s="1"/>
  <c r="K340" i="1" s="1"/>
  <c r="AA356" i="1"/>
  <c r="AA355" i="1" s="1"/>
  <c r="AA354" i="1" s="1"/>
  <c r="S356" i="1"/>
  <c r="S355" i="1" s="1"/>
  <c r="S354" i="1" s="1"/>
  <c r="K356" i="1"/>
  <c r="K355" i="1" s="1"/>
  <c r="K354" i="1" s="1"/>
  <c r="Y303" i="1"/>
  <c r="Y302" i="1" s="1"/>
  <c r="Y301" i="1" s="1"/>
  <c r="Q303" i="1"/>
  <c r="Q302" i="1" s="1"/>
  <c r="Q301" i="1" s="1"/>
  <c r="I303" i="1"/>
  <c r="I302" i="1" s="1"/>
  <c r="I301" i="1" s="1"/>
  <c r="U342" i="1"/>
  <c r="U341" i="1" s="1"/>
  <c r="U340" i="1" s="1"/>
  <c r="M342" i="1"/>
  <c r="M341" i="1" s="1"/>
  <c r="M340" i="1" s="1"/>
  <c r="Z342" i="1"/>
  <c r="Z341" i="1" s="1"/>
  <c r="Z340" i="1" s="1"/>
  <c r="R342" i="1"/>
  <c r="R341" i="1" s="1"/>
  <c r="R340" i="1" s="1"/>
  <c r="J342" i="1"/>
  <c r="J341" i="1" s="1"/>
  <c r="J340" i="1" s="1"/>
  <c r="Z356" i="1"/>
  <c r="Z355" i="1" s="1"/>
  <c r="Z354" i="1" s="1"/>
  <c r="R356" i="1"/>
  <c r="R355" i="1" s="1"/>
  <c r="R354" i="1" s="1"/>
  <c r="J356" i="1"/>
  <c r="J355" i="1" s="1"/>
  <c r="J354" i="1" s="1"/>
  <c r="Q342" i="1"/>
  <c r="Q341" i="1" s="1"/>
  <c r="Q340" i="1" s="1"/>
  <c r="I342" i="1"/>
  <c r="I341" i="1" s="1"/>
  <c r="I340" i="1" s="1"/>
  <c r="AA286" i="1"/>
  <c r="AA285" i="1" s="1"/>
  <c r="AA284" i="1" s="1"/>
  <c r="S286" i="1"/>
  <c r="S285" i="1" s="1"/>
  <c r="S284" i="1" s="1"/>
  <c r="K286" i="1"/>
  <c r="K285" i="1" s="1"/>
  <c r="K284" i="1" s="1"/>
  <c r="W303" i="1"/>
  <c r="W302" i="1" s="1"/>
  <c r="W301" i="1" s="1"/>
  <c r="O303" i="1"/>
  <c r="O302" i="1" s="1"/>
  <c r="O301" i="1" s="1"/>
  <c r="X342" i="1"/>
  <c r="X341" i="1" s="1"/>
  <c r="X340" i="1" s="1"/>
  <c r="P342" i="1"/>
  <c r="P341" i="1" s="1"/>
  <c r="P340" i="1" s="1"/>
  <c r="H342" i="1"/>
  <c r="H341" i="1" s="1"/>
  <c r="H340" i="1" s="1"/>
  <c r="Z286" i="1"/>
  <c r="Z285" i="1" s="1"/>
  <c r="Z284" i="1" s="1"/>
  <c r="R286" i="1"/>
  <c r="R285" i="1" s="1"/>
  <c r="R284" i="1" s="1"/>
  <c r="J286" i="1"/>
  <c r="J285" i="1" s="1"/>
  <c r="J284" i="1" s="1"/>
  <c r="G303" i="1"/>
  <c r="G302" i="1" s="1"/>
  <c r="G301" i="1" s="1"/>
  <c r="T303" i="1"/>
  <c r="T302" i="1" s="1"/>
  <c r="T301" i="1" s="1"/>
  <c r="L303" i="1"/>
  <c r="L302" i="1" s="1"/>
  <c r="L301" i="1" s="1"/>
  <c r="H237" i="1"/>
  <c r="H236" i="1" s="1"/>
  <c r="I237" i="1"/>
  <c r="I236" i="1" s="1"/>
  <c r="J237" i="1"/>
  <c r="J236" i="1" s="1"/>
  <c r="K237" i="1"/>
  <c r="K236" i="1" s="1"/>
  <c r="L237" i="1"/>
  <c r="L236" i="1" s="1"/>
  <c r="M237" i="1"/>
  <c r="M236" i="1" s="1"/>
  <c r="N237" i="1"/>
  <c r="N236" i="1" s="1"/>
  <c r="O237" i="1"/>
  <c r="O236" i="1" s="1"/>
  <c r="P237" i="1"/>
  <c r="P236" i="1" s="1"/>
  <c r="Q237" i="1"/>
  <c r="Q236" i="1" s="1"/>
  <c r="R237" i="1"/>
  <c r="R236" i="1" s="1"/>
  <c r="S237" i="1"/>
  <c r="S236" i="1" s="1"/>
  <c r="T237" i="1"/>
  <c r="T236" i="1" s="1"/>
  <c r="U237" i="1"/>
  <c r="U236" i="1" s="1"/>
  <c r="V237" i="1"/>
  <c r="V236" i="1" s="1"/>
  <c r="W237" i="1"/>
  <c r="W236" i="1" s="1"/>
  <c r="X237" i="1"/>
  <c r="X236" i="1" s="1"/>
  <c r="Y237" i="1"/>
  <c r="Y236" i="1" s="1"/>
  <c r="Z237" i="1"/>
  <c r="Z236" i="1" s="1"/>
  <c r="AA237" i="1"/>
  <c r="AA236" i="1" s="1"/>
  <c r="G237" i="1"/>
  <c r="G236" i="1" s="1"/>
  <c r="H232" i="1"/>
  <c r="H231" i="1" s="1"/>
  <c r="I232" i="1"/>
  <c r="I231" i="1" s="1"/>
  <c r="J232" i="1"/>
  <c r="J231" i="1" s="1"/>
  <c r="K232" i="1"/>
  <c r="K231" i="1" s="1"/>
  <c r="L232" i="1"/>
  <c r="L231" i="1" s="1"/>
  <c r="M232" i="1"/>
  <c r="M231" i="1" s="1"/>
  <c r="N232" i="1"/>
  <c r="N231" i="1" s="1"/>
  <c r="O232" i="1"/>
  <c r="O231" i="1" s="1"/>
  <c r="P232" i="1"/>
  <c r="P231" i="1" s="1"/>
  <c r="Q232" i="1"/>
  <c r="Q231" i="1" s="1"/>
  <c r="R232" i="1"/>
  <c r="R231" i="1" s="1"/>
  <c r="S232" i="1"/>
  <c r="S231" i="1" s="1"/>
  <c r="T232" i="1"/>
  <c r="T231" i="1" s="1"/>
  <c r="U232" i="1"/>
  <c r="U231" i="1" s="1"/>
  <c r="W232" i="1"/>
  <c r="W231" i="1" s="1"/>
  <c r="X232" i="1"/>
  <c r="X231" i="1" s="1"/>
  <c r="Y232" i="1"/>
  <c r="Y231" i="1" s="1"/>
  <c r="Z232" i="1"/>
  <c r="Z231" i="1" s="1"/>
  <c r="G232" i="1"/>
  <c r="G231" i="1" s="1"/>
  <c r="H229" i="1"/>
  <c r="H228" i="1" s="1"/>
  <c r="I229" i="1"/>
  <c r="I228" i="1" s="1"/>
  <c r="J229" i="1"/>
  <c r="J228" i="1" s="1"/>
  <c r="K229" i="1"/>
  <c r="K228" i="1" s="1"/>
  <c r="L229" i="1"/>
  <c r="L228" i="1" s="1"/>
  <c r="M229" i="1"/>
  <c r="M228" i="1" s="1"/>
  <c r="N229" i="1"/>
  <c r="N228" i="1" s="1"/>
  <c r="O229" i="1"/>
  <c r="O228" i="1" s="1"/>
  <c r="P229" i="1"/>
  <c r="P228" i="1" s="1"/>
  <c r="Q229" i="1"/>
  <c r="Q228" i="1" s="1"/>
  <c r="R229" i="1"/>
  <c r="R228" i="1" s="1"/>
  <c r="S229" i="1"/>
  <c r="S228" i="1" s="1"/>
  <c r="T229" i="1"/>
  <c r="T228" i="1" s="1"/>
  <c r="U229" i="1"/>
  <c r="U228" i="1" s="1"/>
  <c r="V229" i="1"/>
  <c r="V228" i="1" s="1"/>
  <c r="W229" i="1"/>
  <c r="W228" i="1" s="1"/>
  <c r="X229" i="1"/>
  <c r="X228" i="1" s="1"/>
  <c r="Y229" i="1"/>
  <c r="Y228" i="1" s="1"/>
  <c r="Z229" i="1"/>
  <c r="Z228" i="1" s="1"/>
  <c r="G229" i="1"/>
  <c r="G228" i="1" s="1"/>
  <c r="H226" i="1"/>
  <c r="H225" i="1" s="1"/>
  <c r="I226" i="1"/>
  <c r="I225" i="1" s="1"/>
  <c r="J226" i="1"/>
  <c r="J225" i="1" s="1"/>
  <c r="K226" i="1"/>
  <c r="K225" i="1" s="1"/>
  <c r="L226" i="1"/>
  <c r="L225" i="1" s="1"/>
  <c r="M226" i="1"/>
  <c r="M225" i="1" s="1"/>
  <c r="N226" i="1"/>
  <c r="N225" i="1" s="1"/>
  <c r="O226" i="1"/>
  <c r="O225" i="1" s="1"/>
  <c r="P226" i="1"/>
  <c r="P225" i="1" s="1"/>
  <c r="Q226" i="1"/>
  <c r="Q225" i="1" s="1"/>
  <c r="R226" i="1"/>
  <c r="R225" i="1" s="1"/>
  <c r="S226" i="1"/>
  <c r="S225" i="1" s="1"/>
  <c r="T226" i="1"/>
  <c r="T225" i="1" s="1"/>
  <c r="U226" i="1"/>
  <c r="U225" i="1" s="1"/>
  <c r="V226" i="1"/>
  <c r="V225" i="1" s="1"/>
  <c r="W226" i="1"/>
  <c r="W225" i="1" s="1"/>
  <c r="X226" i="1"/>
  <c r="X225" i="1" s="1"/>
  <c r="Y226" i="1"/>
  <c r="Y225" i="1" s="1"/>
  <c r="Z226" i="1"/>
  <c r="Z225" i="1" s="1"/>
  <c r="AA226" i="1"/>
  <c r="AA225" i="1" s="1"/>
  <c r="G226" i="1"/>
  <c r="G225" i="1" s="1"/>
  <c r="H221" i="1"/>
  <c r="H216" i="1" s="1"/>
  <c r="I221" i="1"/>
  <c r="I216" i="1" s="1"/>
  <c r="J221" i="1"/>
  <c r="J216" i="1" s="1"/>
  <c r="K221" i="1"/>
  <c r="K216" i="1" s="1"/>
  <c r="L221" i="1"/>
  <c r="L216" i="1" s="1"/>
  <c r="M221" i="1"/>
  <c r="M216" i="1" s="1"/>
  <c r="N221" i="1"/>
  <c r="N216" i="1" s="1"/>
  <c r="O221" i="1"/>
  <c r="O216" i="1" s="1"/>
  <c r="P221" i="1"/>
  <c r="P216" i="1" s="1"/>
  <c r="Q221" i="1"/>
  <c r="Q216" i="1" s="1"/>
  <c r="R221" i="1"/>
  <c r="R216" i="1" s="1"/>
  <c r="S221" i="1"/>
  <c r="S216" i="1" s="1"/>
  <c r="T221" i="1"/>
  <c r="T216" i="1" s="1"/>
  <c r="U221" i="1"/>
  <c r="U216" i="1" s="1"/>
  <c r="V221" i="1"/>
  <c r="V216" i="1" s="1"/>
  <c r="W221" i="1"/>
  <c r="W216" i="1" s="1"/>
  <c r="X221" i="1"/>
  <c r="X216" i="1" s="1"/>
  <c r="Y221" i="1"/>
  <c r="Y216" i="1" s="1"/>
  <c r="Z221" i="1"/>
  <c r="Z216" i="1" s="1"/>
  <c r="AA221" i="1"/>
  <c r="AA216" i="1" s="1"/>
  <c r="G221" i="1"/>
  <c r="G216" i="1" s="1"/>
  <c r="H214" i="1"/>
  <c r="H213" i="1" s="1"/>
  <c r="I214" i="1"/>
  <c r="I213" i="1" s="1"/>
  <c r="J214" i="1"/>
  <c r="J213" i="1" s="1"/>
  <c r="K214" i="1"/>
  <c r="K213" i="1" s="1"/>
  <c r="L214" i="1"/>
  <c r="L213" i="1" s="1"/>
  <c r="M214" i="1"/>
  <c r="M213" i="1" s="1"/>
  <c r="N214" i="1"/>
  <c r="N213" i="1" s="1"/>
  <c r="O214" i="1"/>
  <c r="O213" i="1" s="1"/>
  <c r="P214" i="1"/>
  <c r="P213" i="1" s="1"/>
  <c r="Q214" i="1"/>
  <c r="Q213" i="1" s="1"/>
  <c r="R214" i="1"/>
  <c r="R213" i="1" s="1"/>
  <c r="S214" i="1"/>
  <c r="S213" i="1" s="1"/>
  <c r="T214" i="1"/>
  <c r="T213" i="1" s="1"/>
  <c r="U214" i="1"/>
  <c r="U213" i="1" s="1"/>
  <c r="V214" i="1"/>
  <c r="V213" i="1" s="1"/>
  <c r="W214" i="1"/>
  <c r="W213" i="1" s="1"/>
  <c r="X214" i="1"/>
  <c r="X213" i="1" s="1"/>
  <c r="Y214" i="1"/>
  <c r="Y213" i="1" s="1"/>
  <c r="Z214" i="1"/>
  <c r="Z213" i="1" s="1"/>
  <c r="AA214" i="1"/>
  <c r="AA213" i="1" s="1"/>
  <c r="G214" i="1"/>
  <c r="G213" i="1" s="1"/>
  <c r="V212" i="1"/>
  <c r="V211" i="1" s="1"/>
  <c r="V210" i="1" s="1"/>
  <c r="G212" i="1"/>
  <c r="G211" i="1" s="1"/>
  <c r="G210" i="1" s="1"/>
  <c r="H211" i="1"/>
  <c r="H210" i="1" s="1"/>
  <c r="I211" i="1"/>
  <c r="I210" i="1" s="1"/>
  <c r="J211" i="1"/>
  <c r="J210" i="1" s="1"/>
  <c r="K211" i="1"/>
  <c r="K210" i="1" s="1"/>
  <c r="L211" i="1"/>
  <c r="L210" i="1" s="1"/>
  <c r="M211" i="1"/>
  <c r="M210" i="1" s="1"/>
  <c r="N211" i="1"/>
  <c r="N210" i="1" s="1"/>
  <c r="O211" i="1"/>
  <c r="O210" i="1" s="1"/>
  <c r="P211" i="1"/>
  <c r="P210" i="1" s="1"/>
  <c r="Q211" i="1"/>
  <c r="Q210" i="1" s="1"/>
  <c r="R211" i="1"/>
  <c r="R210" i="1" s="1"/>
  <c r="S211" i="1"/>
  <c r="S210" i="1" s="1"/>
  <c r="T211" i="1"/>
  <c r="T210" i="1" s="1"/>
  <c r="U211" i="1"/>
  <c r="U210" i="1" s="1"/>
  <c r="W211" i="1"/>
  <c r="W210" i="1" s="1"/>
  <c r="X211" i="1"/>
  <c r="X210" i="1" s="1"/>
  <c r="Y211" i="1"/>
  <c r="Y210" i="1" s="1"/>
  <c r="Z211" i="1"/>
  <c r="Z210" i="1" s="1"/>
  <c r="AA211" i="1"/>
  <c r="AA210" i="1" s="1"/>
  <c r="H206" i="1"/>
  <c r="H205" i="1" s="1"/>
  <c r="I206" i="1"/>
  <c r="I205" i="1" s="1"/>
  <c r="J206" i="1"/>
  <c r="J205" i="1" s="1"/>
  <c r="K206" i="1"/>
  <c r="K205" i="1" s="1"/>
  <c r="L206" i="1"/>
  <c r="L205" i="1" s="1"/>
  <c r="M206" i="1"/>
  <c r="M205" i="1" s="1"/>
  <c r="N206" i="1"/>
  <c r="N205" i="1" s="1"/>
  <c r="O206" i="1"/>
  <c r="O205" i="1" s="1"/>
  <c r="P206" i="1"/>
  <c r="P205" i="1" s="1"/>
  <c r="Q206" i="1"/>
  <c r="Q205" i="1" s="1"/>
  <c r="R206" i="1"/>
  <c r="R205" i="1" s="1"/>
  <c r="S206" i="1"/>
  <c r="S205" i="1" s="1"/>
  <c r="T206" i="1"/>
  <c r="T205" i="1" s="1"/>
  <c r="U206" i="1"/>
  <c r="U205" i="1" s="1"/>
  <c r="V206" i="1"/>
  <c r="V205" i="1" s="1"/>
  <c r="W206" i="1"/>
  <c r="W205" i="1" s="1"/>
  <c r="X206" i="1"/>
  <c r="X205" i="1" s="1"/>
  <c r="Y206" i="1"/>
  <c r="Y205" i="1" s="1"/>
  <c r="Z206" i="1"/>
  <c r="Z205" i="1" s="1"/>
  <c r="AA206" i="1"/>
  <c r="AA205" i="1" s="1"/>
  <c r="G206" i="1"/>
  <c r="G205" i="1" s="1"/>
  <c r="H203" i="1"/>
  <c r="H202" i="1" s="1"/>
  <c r="H201" i="1" s="1"/>
  <c r="I203" i="1"/>
  <c r="I202" i="1" s="1"/>
  <c r="I201" i="1" s="1"/>
  <c r="J203" i="1"/>
  <c r="J202" i="1" s="1"/>
  <c r="J201" i="1" s="1"/>
  <c r="K203" i="1"/>
  <c r="K202" i="1" s="1"/>
  <c r="K201" i="1" s="1"/>
  <c r="L203" i="1"/>
  <c r="L202" i="1" s="1"/>
  <c r="L201" i="1" s="1"/>
  <c r="M203" i="1"/>
  <c r="M202" i="1" s="1"/>
  <c r="M201" i="1" s="1"/>
  <c r="N203" i="1"/>
  <c r="N202" i="1" s="1"/>
  <c r="N201" i="1" s="1"/>
  <c r="O203" i="1"/>
  <c r="O202" i="1" s="1"/>
  <c r="O201" i="1" s="1"/>
  <c r="P203" i="1"/>
  <c r="P202" i="1" s="1"/>
  <c r="P201" i="1" s="1"/>
  <c r="Q203" i="1"/>
  <c r="Q202" i="1" s="1"/>
  <c r="Q201" i="1" s="1"/>
  <c r="R203" i="1"/>
  <c r="R202" i="1" s="1"/>
  <c r="R201" i="1" s="1"/>
  <c r="S203" i="1"/>
  <c r="S202" i="1" s="1"/>
  <c r="S201" i="1" s="1"/>
  <c r="T203" i="1"/>
  <c r="T202" i="1" s="1"/>
  <c r="T201" i="1" s="1"/>
  <c r="U203" i="1"/>
  <c r="U202" i="1" s="1"/>
  <c r="U201" i="1" s="1"/>
  <c r="V203" i="1"/>
  <c r="V202" i="1" s="1"/>
  <c r="V201" i="1" s="1"/>
  <c r="W203" i="1"/>
  <c r="W202" i="1" s="1"/>
  <c r="W201" i="1" s="1"/>
  <c r="X203" i="1"/>
  <c r="X202" i="1" s="1"/>
  <c r="X201" i="1" s="1"/>
  <c r="Y203" i="1"/>
  <c r="Y202" i="1" s="1"/>
  <c r="Y201" i="1" s="1"/>
  <c r="Z203" i="1"/>
  <c r="Z202" i="1" s="1"/>
  <c r="Z201" i="1" s="1"/>
  <c r="AA203" i="1"/>
  <c r="G203" i="1"/>
  <c r="G202" i="1" s="1"/>
  <c r="G201" i="1" s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U196" i="1"/>
  <c r="V196" i="1"/>
  <c r="W196" i="1"/>
  <c r="X196" i="1"/>
  <c r="Y196" i="1"/>
  <c r="Z196" i="1"/>
  <c r="AA196" i="1"/>
  <c r="G196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U198" i="1"/>
  <c r="V198" i="1"/>
  <c r="W198" i="1"/>
  <c r="X198" i="1"/>
  <c r="Y198" i="1"/>
  <c r="Z198" i="1"/>
  <c r="AA198" i="1"/>
  <c r="G198" i="1"/>
  <c r="H191" i="1"/>
  <c r="H190" i="1" s="1"/>
  <c r="H189" i="1" s="1"/>
  <c r="H188" i="1" s="1"/>
  <c r="I191" i="1"/>
  <c r="I190" i="1" s="1"/>
  <c r="I189" i="1" s="1"/>
  <c r="I188" i="1" s="1"/>
  <c r="J191" i="1"/>
  <c r="J190" i="1" s="1"/>
  <c r="J189" i="1" s="1"/>
  <c r="J188" i="1" s="1"/>
  <c r="K191" i="1"/>
  <c r="K190" i="1" s="1"/>
  <c r="K189" i="1" s="1"/>
  <c r="K188" i="1" s="1"/>
  <c r="L191" i="1"/>
  <c r="L190" i="1" s="1"/>
  <c r="L189" i="1" s="1"/>
  <c r="L188" i="1" s="1"/>
  <c r="M191" i="1"/>
  <c r="M190" i="1" s="1"/>
  <c r="M189" i="1" s="1"/>
  <c r="M188" i="1" s="1"/>
  <c r="N191" i="1"/>
  <c r="N190" i="1" s="1"/>
  <c r="N189" i="1" s="1"/>
  <c r="N188" i="1" s="1"/>
  <c r="O191" i="1"/>
  <c r="O190" i="1" s="1"/>
  <c r="O189" i="1" s="1"/>
  <c r="O188" i="1" s="1"/>
  <c r="P191" i="1"/>
  <c r="P190" i="1" s="1"/>
  <c r="P189" i="1" s="1"/>
  <c r="P188" i="1" s="1"/>
  <c r="Q191" i="1"/>
  <c r="Q190" i="1" s="1"/>
  <c r="Q189" i="1" s="1"/>
  <c r="Q188" i="1" s="1"/>
  <c r="R191" i="1"/>
  <c r="R190" i="1" s="1"/>
  <c r="R189" i="1" s="1"/>
  <c r="R188" i="1" s="1"/>
  <c r="S191" i="1"/>
  <c r="S190" i="1" s="1"/>
  <c r="S189" i="1" s="1"/>
  <c r="S188" i="1" s="1"/>
  <c r="T191" i="1"/>
  <c r="T190" i="1" s="1"/>
  <c r="T189" i="1" s="1"/>
  <c r="T188" i="1" s="1"/>
  <c r="U191" i="1"/>
  <c r="U190" i="1" s="1"/>
  <c r="U189" i="1" s="1"/>
  <c r="U188" i="1" s="1"/>
  <c r="V191" i="1"/>
  <c r="V190" i="1" s="1"/>
  <c r="V189" i="1" s="1"/>
  <c r="V188" i="1" s="1"/>
  <c r="W191" i="1"/>
  <c r="W190" i="1" s="1"/>
  <c r="W189" i="1" s="1"/>
  <c r="W188" i="1" s="1"/>
  <c r="X191" i="1"/>
  <c r="X190" i="1" s="1"/>
  <c r="X189" i="1" s="1"/>
  <c r="X188" i="1" s="1"/>
  <c r="Y191" i="1"/>
  <c r="Y190" i="1" s="1"/>
  <c r="Y189" i="1" s="1"/>
  <c r="Y188" i="1" s="1"/>
  <c r="Z191" i="1"/>
  <c r="Z190" i="1" s="1"/>
  <c r="Z189" i="1" s="1"/>
  <c r="Z188" i="1" s="1"/>
  <c r="AA191" i="1"/>
  <c r="AA190" i="1" s="1"/>
  <c r="AA189" i="1" s="1"/>
  <c r="AA188" i="1" s="1"/>
  <c r="G191" i="1"/>
  <c r="G190" i="1" s="1"/>
  <c r="G189" i="1" s="1"/>
  <c r="G188" i="1" s="1"/>
  <c r="H186" i="1"/>
  <c r="H185" i="1" s="1"/>
  <c r="H184" i="1" s="1"/>
  <c r="H183" i="1" s="1"/>
  <c r="I186" i="1"/>
  <c r="I185" i="1" s="1"/>
  <c r="I184" i="1" s="1"/>
  <c r="I183" i="1" s="1"/>
  <c r="J186" i="1"/>
  <c r="J185" i="1" s="1"/>
  <c r="J184" i="1" s="1"/>
  <c r="J183" i="1" s="1"/>
  <c r="K186" i="1"/>
  <c r="K185" i="1" s="1"/>
  <c r="K184" i="1" s="1"/>
  <c r="K183" i="1" s="1"/>
  <c r="L186" i="1"/>
  <c r="L185" i="1" s="1"/>
  <c r="L184" i="1" s="1"/>
  <c r="L183" i="1" s="1"/>
  <c r="M186" i="1"/>
  <c r="M185" i="1" s="1"/>
  <c r="M184" i="1" s="1"/>
  <c r="M183" i="1" s="1"/>
  <c r="N186" i="1"/>
  <c r="N185" i="1" s="1"/>
  <c r="N184" i="1" s="1"/>
  <c r="N183" i="1" s="1"/>
  <c r="O186" i="1"/>
  <c r="O185" i="1" s="1"/>
  <c r="O184" i="1" s="1"/>
  <c r="O183" i="1" s="1"/>
  <c r="P186" i="1"/>
  <c r="P185" i="1" s="1"/>
  <c r="P184" i="1" s="1"/>
  <c r="P183" i="1" s="1"/>
  <c r="Q186" i="1"/>
  <c r="Q185" i="1" s="1"/>
  <c r="Q184" i="1" s="1"/>
  <c r="Q183" i="1" s="1"/>
  <c r="R186" i="1"/>
  <c r="R185" i="1" s="1"/>
  <c r="R184" i="1" s="1"/>
  <c r="R183" i="1" s="1"/>
  <c r="S186" i="1"/>
  <c r="S185" i="1" s="1"/>
  <c r="S184" i="1" s="1"/>
  <c r="S183" i="1" s="1"/>
  <c r="T186" i="1"/>
  <c r="T185" i="1" s="1"/>
  <c r="T184" i="1" s="1"/>
  <c r="T183" i="1" s="1"/>
  <c r="U186" i="1"/>
  <c r="U185" i="1" s="1"/>
  <c r="U184" i="1" s="1"/>
  <c r="U183" i="1" s="1"/>
  <c r="V186" i="1"/>
  <c r="V185" i="1" s="1"/>
  <c r="V184" i="1" s="1"/>
  <c r="V183" i="1" s="1"/>
  <c r="W186" i="1"/>
  <c r="W185" i="1" s="1"/>
  <c r="W184" i="1" s="1"/>
  <c r="W183" i="1" s="1"/>
  <c r="X186" i="1"/>
  <c r="X185" i="1" s="1"/>
  <c r="X184" i="1" s="1"/>
  <c r="X183" i="1" s="1"/>
  <c r="Y186" i="1"/>
  <c r="Y185" i="1" s="1"/>
  <c r="Y184" i="1" s="1"/>
  <c r="Y183" i="1" s="1"/>
  <c r="Z186" i="1"/>
  <c r="Z185" i="1" s="1"/>
  <c r="Z184" i="1" s="1"/>
  <c r="Z183" i="1" s="1"/>
  <c r="AA186" i="1"/>
  <c r="AA185" i="1" s="1"/>
  <c r="AA184" i="1" s="1"/>
  <c r="AA183" i="1" s="1"/>
  <c r="G186" i="1"/>
  <c r="G185" i="1" s="1"/>
  <c r="G184" i="1" s="1"/>
  <c r="G183" i="1" s="1"/>
  <c r="H180" i="1"/>
  <c r="H179" i="1" s="1"/>
  <c r="H178" i="1" s="1"/>
  <c r="H177" i="1" s="1"/>
  <c r="I180" i="1"/>
  <c r="I179" i="1" s="1"/>
  <c r="I178" i="1" s="1"/>
  <c r="I177" i="1" s="1"/>
  <c r="J180" i="1"/>
  <c r="J179" i="1" s="1"/>
  <c r="J178" i="1" s="1"/>
  <c r="J177" i="1" s="1"/>
  <c r="K180" i="1"/>
  <c r="K179" i="1" s="1"/>
  <c r="K178" i="1" s="1"/>
  <c r="K177" i="1" s="1"/>
  <c r="L180" i="1"/>
  <c r="L179" i="1" s="1"/>
  <c r="L178" i="1" s="1"/>
  <c r="L177" i="1" s="1"/>
  <c r="M180" i="1"/>
  <c r="M179" i="1" s="1"/>
  <c r="M178" i="1" s="1"/>
  <c r="M177" i="1" s="1"/>
  <c r="N180" i="1"/>
  <c r="N179" i="1" s="1"/>
  <c r="N178" i="1" s="1"/>
  <c r="N177" i="1" s="1"/>
  <c r="O180" i="1"/>
  <c r="O179" i="1" s="1"/>
  <c r="O178" i="1" s="1"/>
  <c r="O177" i="1" s="1"/>
  <c r="P180" i="1"/>
  <c r="P179" i="1" s="1"/>
  <c r="P178" i="1" s="1"/>
  <c r="P177" i="1" s="1"/>
  <c r="Q180" i="1"/>
  <c r="Q179" i="1" s="1"/>
  <c r="Q178" i="1" s="1"/>
  <c r="Q177" i="1" s="1"/>
  <c r="R180" i="1"/>
  <c r="R179" i="1" s="1"/>
  <c r="R178" i="1" s="1"/>
  <c r="R177" i="1" s="1"/>
  <c r="S180" i="1"/>
  <c r="S179" i="1" s="1"/>
  <c r="S178" i="1" s="1"/>
  <c r="S177" i="1" s="1"/>
  <c r="T180" i="1"/>
  <c r="T179" i="1" s="1"/>
  <c r="T178" i="1" s="1"/>
  <c r="T177" i="1" s="1"/>
  <c r="U180" i="1"/>
  <c r="U179" i="1" s="1"/>
  <c r="U178" i="1" s="1"/>
  <c r="U177" i="1" s="1"/>
  <c r="V180" i="1"/>
  <c r="V179" i="1" s="1"/>
  <c r="V178" i="1" s="1"/>
  <c r="V177" i="1" s="1"/>
  <c r="W180" i="1"/>
  <c r="W179" i="1" s="1"/>
  <c r="W178" i="1" s="1"/>
  <c r="W177" i="1" s="1"/>
  <c r="X180" i="1"/>
  <c r="X179" i="1" s="1"/>
  <c r="X178" i="1" s="1"/>
  <c r="X177" i="1" s="1"/>
  <c r="Y180" i="1"/>
  <c r="Y179" i="1" s="1"/>
  <c r="Y178" i="1" s="1"/>
  <c r="Y177" i="1" s="1"/>
  <c r="Z180" i="1"/>
  <c r="Z179" i="1" s="1"/>
  <c r="Z178" i="1" s="1"/>
  <c r="Z177" i="1" s="1"/>
  <c r="AA180" i="1"/>
  <c r="AA179" i="1" s="1"/>
  <c r="AA178" i="1" s="1"/>
  <c r="AA177" i="1" s="1"/>
  <c r="G180" i="1"/>
  <c r="G179" i="1" s="1"/>
  <c r="G178" i="1" s="1"/>
  <c r="G177" i="1" s="1"/>
  <c r="H175" i="1"/>
  <c r="H174" i="1" s="1"/>
  <c r="H173" i="1" s="1"/>
  <c r="H172" i="1" s="1"/>
  <c r="I175" i="1"/>
  <c r="I174" i="1" s="1"/>
  <c r="I173" i="1" s="1"/>
  <c r="I172" i="1" s="1"/>
  <c r="J175" i="1"/>
  <c r="J174" i="1" s="1"/>
  <c r="J173" i="1" s="1"/>
  <c r="J172" i="1" s="1"/>
  <c r="K175" i="1"/>
  <c r="K174" i="1" s="1"/>
  <c r="K173" i="1" s="1"/>
  <c r="K172" i="1" s="1"/>
  <c r="L175" i="1"/>
  <c r="L174" i="1" s="1"/>
  <c r="L173" i="1" s="1"/>
  <c r="L172" i="1" s="1"/>
  <c r="M175" i="1"/>
  <c r="M174" i="1" s="1"/>
  <c r="M173" i="1" s="1"/>
  <c r="M172" i="1" s="1"/>
  <c r="N175" i="1"/>
  <c r="N174" i="1" s="1"/>
  <c r="N173" i="1" s="1"/>
  <c r="N172" i="1" s="1"/>
  <c r="O175" i="1"/>
  <c r="O174" i="1" s="1"/>
  <c r="O173" i="1" s="1"/>
  <c r="O172" i="1" s="1"/>
  <c r="P175" i="1"/>
  <c r="P174" i="1" s="1"/>
  <c r="P173" i="1" s="1"/>
  <c r="P172" i="1" s="1"/>
  <c r="Q175" i="1"/>
  <c r="Q174" i="1" s="1"/>
  <c r="Q173" i="1" s="1"/>
  <c r="Q172" i="1" s="1"/>
  <c r="R175" i="1"/>
  <c r="R174" i="1" s="1"/>
  <c r="R173" i="1" s="1"/>
  <c r="R172" i="1" s="1"/>
  <c r="S175" i="1"/>
  <c r="S174" i="1" s="1"/>
  <c r="S173" i="1" s="1"/>
  <c r="S172" i="1" s="1"/>
  <c r="T175" i="1"/>
  <c r="T174" i="1" s="1"/>
  <c r="T173" i="1" s="1"/>
  <c r="T172" i="1" s="1"/>
  <c r="U175" i="1"/>
  <c r="U174" i="1" s="1"/>
  <c r="U173" i="1" s="1"/>
  <c r="U172" i="1" s="1"/>
  <c r="V175" i="1"/>
  <c r="V174" i="1" s="1"/>
  <c r="V173" i="1" s="1"/>
  <c r="V172" i="1" s="1"/>
  <c r="W175" i="1"/>
  <c r="W174" i="1" s="1"/>
  <c r="W173" i="1" s="1"/>
  <c r="W172" i="1" s="1"/>
  <c r="X175" i="1"/>
  <c r="X174" i="1" s="1"/>
  <c r="X173" i="1" s="1"/>
  <c r="X172" i="1" s="1"/>
  <c r="Y175" i="1"/>
  <c r="Y174" i="1" s="1"/>
  <c r="Y173" i="1" s="1"/>
  <c r="Y172" i="1" s="1"/>
  <c r="Z175" i="1"/>
  <c r="Z174" i="1" s="1"/>
  <c r="Z173" i="1" s="1"/>
  <c r="Z172" i="1" s="1"/>
  <c r="AA175" i="1"/>
  <c r="AA174" i="1" s="1"/>
  <c r="AA173" i="1" s="1"/>
  <c r="AA172" i="1" s="1"/>
  <c r="G175" i="1"/>
  <c r="G174" i="1" s="1"/>
  <c r="G173" i="1" s="1"/>
  <c r="G172" i="1" s="1"/>
  <c r="AA157" i="1"/>
  <c r="V157" i="1"/>
  <c r="G157" i="1"/>
  <c r="AA162" i="1"/>
  <c r="V162" i="1"/>
  <c r="G162" i="1"/>
  <c r="H170" i="1"/>
  <c r="H169" i="1" s="1"/>
  <c r="H168" i="1" s="1"/>
  <c r="I170" i="1"/>
  <c r="I169" i="1" s="1"/>
  <c r="I168" i="1" s="1"/>
  <c r="J170" i="1"/>
  <c r="J169" i="1" s="1"/>
  <c r="J168" i="1" s="1"/>
  <c r="K170" i="1"/>
  <c r="K169" i="1" s="1"/>
  <c r="K168" i="1" s="1"/>
  <c r="L170" i="1"/>
  <c r="L169" i="1" s="1"/>
  <c r="L168" i="1" s="1"/>
  <c r="M170" i="1"/>
  <c r="M169" i="1" s="1"/>
  <c r="M168" i="1" s="1"/>
  <c r="N170" i="1"/>
  <c r="N169" i="1" s="1"/>
  <c r="N168" i="1" s="1"/>
  <c r="O170" i="1"/>
  <c r="O169" i="1" s="1"/>
  <c r="O168" i="1" s="1"/>
  <c r="P170" i="1"/>
  <c r="P169" i="1" s="1"/>
  <c r="P168" i="1" s="1"/>
  <c r="Q170" i="1"/>
  <c r="Q169" i="1" s="1"/>
  <c r="Q168" i="1" s="1"/>
  <c r="R170" i="1"/>
  <c r="R169" i="1" s="1"/>
  <c r="R168" i="1" s="1"/>
  <c r="S170" i="1"/>
  <c r="S169" i="1" s="1"/>
  <c r="S168" i="1" s="1"/>
  <c r="T170" i="1"/>
  <c r="T169" i="1" s="1"/>
  <c r="T168" i="1" s="1"/>
  <c r="U170" i="1"/>
  <c r="U169" i="1" s="1"/>
  <c r="U168" i="1" s="1"/>
  <c r="V170" i="1"/>
  <c r="V169" i="1" s="1"/>
  <c r="V168" i="1" s="1"/>
  <c r="W170" i="1"/>
  <c r="W169" i="1" s="1"/>
  <c r="W168" i="1" s="1"/>
  <c r="X170" i="1"/>
  <c r="X169" i="1" s="1"/>
  <c r="X168" i="1" s="1"/>
  <c r="Y170" i="1"/>
  <c r="Y169" i="1" s="1"/>
  <c r="Y168" i="1" s="1"/>
  <c r="Z170" i="1"/>
  <c r="Z169" i="1" s="1"/>
  <c r="Z168" i="1" s="1"/>
  <c r="AA170" i="1"/>
  <c r="AA169" i="1" s="1"/>
  <c r="AA168" i="1" s="1"/>
  <c r="G170" i="1"/>
  <c r="G169" i="1" s="1"/>
  <c r="G168" i="1" s="1"/>
  <c r="AA235" i="1" l="1"/>
  <c r="AA234" i="1" s="1"/>
  <c r="S235" i="1"/>
  <c r="S234" i="1" s="1"/>
  <c r="K235" i="1"/>
  <c r="K234" i="1" s="1"/>
  <c r="L235" i="1"/>
  <c r="L234" i="1" s="1"/>
  <c r="Z235" i="1"/>
  <c r="Z234" i="1" s="1"/>
  <c r="R235" i="1"/>
  <c r="R234" i="1" s="1"/>
  <c r="J235" i="1"/>
  <c r="J234" i="1" s="1"/>
  <c r="U235" i="1"/>
  <c r="U234" i="1" s="1"/>
  <c r="G235" i="1"/>
  <c r="G234" i="1" s="1"/>
  <c r="Y235" i="1"/>
  <c r="Y234" i="1" s="1"/>
  <c r="Q235" i="1"/>
  <c r="Q234" i="1" s="1"/>
  <c r="I235" i="1"/>
  <c r="I234" i="1" s="1"/>
  <c r="M235" i="1"/>
  <c r="M234" i="1" s="1"/>
  <c r="X235" i="1"/>
  <c r="X234" i="1" s="1"/>
  <c r="P235" i="1"/>
  <c r="P234" i="1" s="1"/>
  <c r="H235" i="1"/>
  <c r="H234" i="1" s="1"/>
  <c r="T235" i="1"/>
  <c r="T234" i="1" s="1"/>
  <c r="W235" i="1"/>
  <c r="W234" i="1" s="1"/>
  <c r="O235" i="1"/>
  <c r="O234" i="1" s="1"/>
  <c r="V235" i="1"/>
  <c r="V234" i="1" s="1"/>
  <c r="N235" i="1"/>
  <c r="N234" i="1" s="1"/>
  <c r="Y209" i="1"/>
  <c r="Y208" i="1" s="1"/>
  <c r="Q209" i="1"/>
  <c r="Q208" i="1" s="1"/>
  <c r="I209" i="1"/>
  <c r="I208" i="1" s="1"/>
  <c r="T224" i="1"/>
  <c r="T223" i="1" s="1"/>
  <c r="L224" i="1"/>
  <c r="L223" i="1" s="1"/>
  <c r="U200" i="1"/>
  <c r="M200" i="1"/>
  <c r="X209" i="1"/>
  <c r="X208" i="1" s="1"/>
  <c r="Y195" i="1"/>
  <c r="Y194" i="1" s="1"/>
  <c r="Y193" i="1" s="1"/>
  <c r="W195" i="1"/>
  <c r="W194" i="1" s="1"/>
  <c r="W193" i="1" s="1"/>
  <c r="O195" i="1"/>
  <c r="O194" i="1" s="1"/>
  <c r="O193" i="1" s="1"/>
  <c r="V195" i="1"/>
  <c r="V194" i="1" s="1"/>
  <c r="V193" i="1" s="1"/>
  <c r="N195" i="1"/>
  <c r="N194" i="1" s="1"/>
  <c r="N193" i="1" s="1"/>
  <c r="S200" i="1"/>
  <c r="K200" i="1"/>
  <c r="L209" i="1"/>
  <c r="L208" i="1" s="1"/>
  <c r="J224" i="1"/>
  <c r="J223" i="1" s="1"/>
  <c r="R224" i="1"/>
  <c r="R223" i="1" s="1"/>
  <c r="G224" i="1"/>
  <c r="G223" i="1" s="1"/>
  <c r="X195" i="1"/>
  <c r="X194" i="1" s="1"/>
  <c r="X193" i="1" s="1"/>
  <c r="P195" i="1"/>
  <c r="P194" i="1" s="1"/>
  <c r="P193" i="1" s="1"/>
  <c r="H195" i="1"/>
  <c r="H194" i="1" s="1"/>
  <c r="H193" i="1" s="1"/>
  <c r="AA195" i="1"/>
  <c r="AA194" i="1" s="1"/>
  <c r="AA193" i="1" s="1"/>
  <c r="S195" i="1"/>
  <c r="S194" i="1" s="1"/>
  <c r="S193" i="1" s="1"/>
  <c r="Z195" i="1"/>
  <c r="Z194" i="1" s="1"/>
  <c r="Z193" i="1" s="1"/>
  <c r="R195" i="1"/>
  <c r="R194" i="1" s="1"/>
  <c r="R193" i="1" s="1"/>
  <c r="J195" i="1"/>
  <c r="J194" i="1" s="1"/>
  <c r="J193" i="1" s="1"/>
  <c r="Q195" i="1"/>
  <c r="Q194" i="1" s="1"/>
  <c r="Q193" i="1" s="1"/>
  <c r="I195" i="1"/>
  <c r="I194" i="1" s="1"/>
  <c r="I193" i="1" s="1"/>
  <c r="I224" i="1"/>
  <c r="I223" i="1" s="1"/>
  <c r="K195" i="1"/>
  <c r="K194" i="1" s="1"/>
  <c r="K193" i="1" s="1"/>
  <c r="Y200" i="1"/>
  <c r="Q200" i="1"/>
  <c r="I200" i="1"/>
  <c r="X224" i="1"/>
  <c r="X223" i="1" s="1"/>
  <c r="O200" i="1"/>
  <c r="W200" i="1"/>
  <c r="V200" i="1"/>
  <c r="N200" i="1"/>
  <c r="S209" i="1"/>
  <c r="S208" i="1" s="1"/>
  <c r="G200" i="1"/>
  <c r="S224" i="1"/>
  <c r="S223" i="1" s="1"/>
  <c r="P200" i="1"/>
  <c r="Z200" i="1"/>
  <c r="Y224" i="1"/>
  <c r="Y223" i="1" s="1"/>
  <c r="R209" i="1"/>
  <c r="R208" i="1" s="1"/>
  <c r="J209" i="1"/>
  <c r="J208" i="1" s="1"/>
  <c r="T209" i="1"/>
  <c r="T208" i="1" s="1"/>
  <c r="K224" i="1"/>
  <c r="K223" i="1" s="1"/>
  <c r="AA209" i="1"/>
  <c r="AA208" i="1" s="1"/>
  <c r="K209" i="1"/>
  <c r="K208" i="1" s="1"/>
  <c r="Q224" i="1"/>
  <c r="Q223" i="1" s="1"/>
  <c r="T200" i="1"/>
  <c r="L200" i="1"/>
  <c r="M224" i="1"/>
  <c r="M223" i="1" s="1"/>
  <c r="O224" i="1"/>
  <c r="O223" i="1" s="1"/>
  <c r="R200" i="1"/>
  <c r="J200" i="1"/>
  <c r="W209" i="1"/>
  <c r="W208" i="1" s="1"/>
  <c r="O209" i="1"/>
  <c r="O208" i="1" s="1"/>
  <c r="U195" i="1"/>
  <c r="U194" i="1" s="1"/>
  <c r="U193" i="1" s="1"/>
  <c r="M195" i="1"/>
  <c r="M194" i="1" s="1"/>
  <c r="M193" i="1" s="1"/>
  <c r="X200" i="1"/>
  <c r="H200" i="1"/>
  <c r="U209" i="1"/>
  <c r="U208" i="1" s="1"/>
  <c r="M209" i="1"/>
  <c r="M208" i="1" s="1"/>
  <c r="G195" i="1"/>
  <c r="G194" i="1" s="1"/>
  <c r="G193" i="1" s="1"/>
  <c r="T195" i="1"/>
  <c r="T194" i="1" s="1"/>
  <c r="T193" i="1" s="1"/>
  <c r="L195" i="1"/>
  <c r="L194" i="1" s="1"/>
  <c r="L193" i="1" s="1"/>
  <c r="Z224" i="1"/>
  <c r="Z223" i="1" s="1"/>
  <c r="P209" i="1"/>
  <c r="P208" i="1" s="1"/>
  <c r="H209" i="1"/>
  <c r="H208" i="1" s="1"/>
  <c r="P224" i="1"/>
  <c r="P223" i="1" s="1"/>
  <c r="H224" i="1"/>
  <c r="H223" i="1" s="1"/>
  <c r="V209" i="1"/>
  <c r="V208" i="1" s="1"/>
  <c r="N209" i="1"/>
  <c r="N208" i="1" s="1"/>
  <c r="N224" i="1"/>
  <c r="N223" i="1" s="1"/>
  <c r="W224" i="1"/>
  <c r="W223" i="1" s="1"/>
  <c r="Z209" i="1"/>
  <c r="Z208" i="1" s="1"/>
  <c r="U224" i="1"/>
  <c r="U223" i="1" s="1"/>
  <c r="G209" i="1"/>
  <c r="G208" i="1" s="1"/>
  <c r="H166" i="1"/>
  <c r="H165" i="1" s="1"/>
  <c r="H164" i="1" s="1"/>
  <c r="I166" i="1"/>
  <c r="I165" i="1" s="1"/>
  <c r="I164" i="1" s="1"/>
  <c r="J166" i="1"/>
  <c r="J165" i="1" s="1"/>
  <c r="J164" i="1" s="1"/>
  <c r="K166" i="1"/>
  <c r="K165" i="1" s="1"/>
  <c r="K164" i="1" s="1"/>
  <c r="L166" i="1"/>
  <c r="L165" i="1" s="1"/>
  <c r="L164" i="1" s="1"/>
  <c r="M166" i="1"/>
  <c r="M165" i="1" s="1"/>
  <c r="M164" i="1" s="1"/>
  <c r="N166" i="1"/>
  <c r="N165" i="1" s="1"/>
  <c r="N164" i="1" s="1"/>
  <c r="O166" i="1"/>
  <c r="O165" i="1" s="1"/>
  <c r="O164" i="1" s="1"/>
  <c r="P166" i="1"/>
  <c r="P165" i="1" s="1"/>
  <c r="P164" i="1" s="1"/>
  <c r="Q166" i="1"/>
  <c r="Q165" i="1" s="1"/>
  <c r="Q164" i="1" s="1"/>
  <c r="R166" i="1"/>
  <c r="R165" i="1" s="1"/>
  <c r="R164" i="1" s="1"/>
  <c r="S166" i="1"/>
  <c r="S165" i="1" s="1"/>
  <c r="S164" i="1" s="1"/>
  <c r="T166" i="1"/>
  <c r="T165" i="1" s="1"/>
  <c r="T164" i="1" s="1"/>
  <c r="U166" i="1"/>
  <c r="U165" i="1" s="1"/>
  <c r="U164" i="1" s="1"/>
  <c r="V166" i="1"/>
  <c r="V165" i="1" s="1"/>
  <c r="V164" i="1" s="1"/>
  <c r="W166" i="1"/>
  <c r="W165" i="1" s="1"/>
  <c r="W164" i="1" s="1"/>
  <c r="X166" i="1"/>
  <c r="X165" i="1" s="1"/>
  <c r="X164" i="1" s="1"/>
  <c r="Y166" i="1"/>
  <c r="Y165" i="1" s="1"/>
  <c r="Y164" i="1" s="1"/>
  <c r="Z166" i="1"/>
  <c r="Z165" i="1" s="1"/>
  <c r="Z164" i="1" s="1"/>
  <c r="G166" i="1"/>
  <c r="G165" i="1" s="1"/>
  <c r="G164" i="1" s="1"/>
  <c r="G163" i="1" s="1"/>
  <c r="H161" i="1"/>
  <c r="H160" i="1" s="1"/>
  <c r="H159" i="1" s="1"/>
  <c r="H158" i="1" s="1"/>
  <c r="I161" i="1"/>
  <c r="I160" i="1" s="1"/>
  <c r="I159" i="1" s="1"/>
  <c r="I158" i="1" s="1"/>
  <c r="J161" i="1"/>
  <c r="J160" i="1" s="1"/>
  <c r="J159" i="1" s="1"/>
  <c r="J158" i="1" s="1"/>
  <c r="K161" i="1"/>
  <c r="K160" i="1" s="1"/>
  <c r="K159" i="1" s="1"/>
  <c r="K158" i="1" s="1"/>
  <c r="L161" i="1"/>
  <c r="L160" i="1" s="1"/>
  <c r="L159" i="1" s="1"/>
  <c r="L158" i="1" s="1"/>
  <c r="M161" i="1"/>
  <c r="M160" i="1" s="1"/>
  <c r="M159" i="1" s="1"/>
  <c r="M158" i="1" s="1"/>
  <c r="N161" i="1"/>
  <c r="N160" i="1" s="1"/>
  <c r="N159" i="1" s="1"/>
  <c r="N158" i="1" s="1"/>
  <c r="O161" i="1"/>
  <c r="O160" i="1" s="1"/>
  <c r="O159" i="1" s="1"/>
  <c r="O158" i="1" s="1"/>
  <c r="P161" i="1"/>
  <c r="P160" i="1" s="1"/>
  <c r="P159" i="1" s="1"/>
  <c r="P158" i="1" s="1"/>
  <c r="Q161" i="1"/>
  <c r="Q160" i="1" s="1"/>
  <c r="Q159" i="1" s="1"/>
  <c r="Q158" i="1" s="1"/>
  <c r="R161" i="1"/>
  <c r="R160" i="1" s="1"/>
  <c r="R159" i="1" s="1"/>
  <c r="R158" i="1" s="1"/>
  <c r="S161" i="1"/>
  <c r="S160" i="1" s="1"/>
  <c r="S159" i="1" s="1"/>
  <c r="S158" i="1" s="1"/>
  <c r="T161" i="1"/>
  <c r="T160" i="1" s="1"/>
  <c r="T159" i="1" s="1"/>
  <c r="T158" i="1" s="1"/>
  <c r="U161" i="1"/>
  <c r="U160" i="1" s="1"/>
  <c r="U159" i="1" s="1"/>
  <c r="U158" i="1" s="1"/>
  <c r="V161" i="1"/>
  <c r="V160" i="1" s="1"/>
  <c r="V159" i="1" s="1"/>
  <c r="V158" i="1" s="1"/>
  <c r="W161" i="1"/>
  <c r="W160" i="1" s="1"/>
  <c r="W159" i="1" s="1"/>
  <c r="W158" i="1" s="1"/>
  <c r="X161" i="1"/>
  <c r="X160" i="1" s="1"/>
  <c r="X159" i="1" s="1"/>
  <c r="X158" i="1" s="1"/>
  <c r="Y161" i="1"/>
  <c r="Y160" i="1" s="1"/>
  <c r="Y159" i="1" s="1"/>
  <c r="Y158" i="1" s="1"/>
  <c r="Z161" i="1"/>
  <c r="Z160" i="1" s="1"/>
  <c r="Z159" i="1" s="1"/>
  <c r="Z158" i="1" s="1"/>
  <c r="AA161" i="1"/>
  <c r="AA160" i="1" s="1"/>
  <c r="AA159" i="1" s="1"/>
  <c r="AA158" i="1" s="1"/>
  <c r="G161" i="1"/>
  <c r="G160" i="1" s="1"/>
  <c r="G159" i="1" s="1"/>
  <c r="G158" i="1" s="1"/>
  <c r="H156" i="1"/>
  <c r="H155" i="1" s="1"/>
  <c r="H154" i="1" s="1"/>
  <c r="H153" i="1" s="1"/>
  <c r="I156" i="1"/>
  <c r="I155" i="1" s="1"/>
  <c r="I154" i="1" s="1"/>
  <c r="I153" i="1" s="1"/>
  <c r="J156" i="1"/>
  <c r="J155" i="1" s="1"/>
  <c r="J154" i="1" s="1"/>
  <c r="J153" i="1" s="1"/>
  <c r="K156" i="1"/>
  <c r="K155" i="1" s="1"/>
  <c r="K154" i="1" s="1"/>
  <c r="K153" i="1" s="1"/>
  <c r="L156" i="1"/>
  <c r="L155" i="1" s="1"/>
  <c r="L154" i="1" s="1"/>
  <c r="L153" i="1" s="1"/>
  <c r="M156" i="1"/>
  <c r="M155" i="1" s="1"/>
  <c r="M154" i="1" s="1"/>
  <c r="M153" i="1" s="1"/>
  <c r="N156" i="1"/>
  <c r="N155" i="1" s="1"/>
  <c r="N154" i="1" s="1"/>
  <c r="N153" i="1" s="1"/>
  <c r="O156" i="1"/>
  <c r="O155" i="1" s="1"/>
  <c r="O154" i="1" s="1"/>
  <c r="O153" i="1" s="1"/>
  <c r="P156" i="1"/>
  <c r="P155" i="1" s="1"/>
  <c r="P154" i="1" s="1"/>
  <c r="P153" i="1" s="1"/>
  <c r="Q156" i="1"/>
  <c r="Q155" i="1" s="1"/>
  <c r="Q154" i="1" s="1"/>
  <c r="Q153" i="1" s="1"/>
  <c r="R156" i="1"/>
  <c r="R155" i="1" s="1"/>
  <c r="R154" i="1" s="1"/>
  <c r="R153" i="1" s="1"/>
  <c r="S156" i="1"/>
  <c r="S155" i="1" s="1"/>
  <c r="S154" i="1" s="1"/>
  <c r="S153" i="1" s="1"/>
  <c r="T156" i="1"/>
  <c r="T155" i="1" s="1"/>
  <c r="T154" i="1" s="1"/>
  <c r="T153" i="1" s="1"/>
  <c r="U156" i="1"/>
  <c r="U155" i="1" s="1"/>
  <c r="U154" i="1" s="1"/>
  <c r="U153" i="1" s="1"/>
  <c r="V156" i="1"/>
  <c r="V155" i="1" s="1"/>
  <c r="V154" i="1" s="1"/>
  <c r="V153" i="1" s="1"/>
  <c r="W156" i="1"/>
  <c r="W155" i="1" s="1"/>
  <c r="W154" i="1" s="1"/>
  <c r="W153" i="1" s="1"/>
  <c r="X156" i="1"/>
  <c r="X155" i="1" s="1"/>
  <c r="X154" i="1" s="1"/>
  <c r="X153" i="1" s="1"/>
  <c r="Y156" i="1"/>
  <c r="Y155" i="1" s="1"/>
  <c r="Y154" i="1" s="1"/>
  <c r="Y153" i="1" s="1"/>
  <c r="Z156" i="1"/>
  <c r="Z155" i="1" s="1"/>
  <c r="Z154" i="1" s="1"/>
  <c r="Z153" i="1" s="1"/>
  <c r="AA156" i="1"/>
  <c r="AA155" i="1" s="1"/>
  <c r="AA154" i="1" s="1"/>
  <c r="AA153" i="1" s="1"/>
  <c r="G156" i="1"/>
  <c r="G155" i="1" s="1"/>
  <c r="G154" i="1" s="1"/>
  <c r="G153" i="1" s="1"/>
  <c r="H151" i="1"/>
  <c r="H150" i="1" s="1"/>
  <c r="H149" i="1" s="1"/>
  <c r="H148" i="1" s="1"/>
  <c r="I151" i="1"/>
  <c r="I150" i="1" s="1"/>
  <c r="I149" i="1" s="1"/>
  <c r="I148" i="1" s="1"/>
  <c r="J151" i="1"/>
  <c r="J150" i="1" s="1"/>
  <c r="J149" i="1" s="1"/>
  <c r="J148" i="1" s="1"/>
  <c r="K151" i="1"/>
  <c r="K150" i="1" s="1"/>
  <c r="K149" i="1" s="1"/>
  <c r="K148" i="1" s="1"/>
  <c r="L151" i="1"/>
  <c r="L150" i="1" s="1"/>
  <c r="L149" i="1" s="1"/>
  <c r="L148" i="1" s="1"/>
  <c r="M151" i="1"/>
  <c r="M150" i="1" s="1"/>
  <c r="M149" i="1" s="1"/>
  <c r="M148" i="1" s="1"/>
  <c r="N151" i="1"/>
  <c r="N150" i="1" s="1"/>
  <c r="N149" i="1" s="1"/>
  <c r="N148" i="1" s="1"/>
  <c r="O151" i="1"/>
  <c r="O150" i="1" s="1"/>
  <c r="O149" i="1" s="1"/>
  <c r="O148" i="1" s="1"/>
  <c r="P151" i="1"/>
  <c r="P150" i="1" s="1"/>
  <c r="P149" i="1" s="1"/>
  <c r="P148" i="1" s="1"/>
  <c r="Q151" i="1"/>
  <c r="Q150" i="1" s="1"/>
  <c r="Q149" i="1" s="1"/>
  <c r="Q148" i="1" s="1"/>
  <c r="R151" i="1"/>
  <c r="R150" i="1" s="1"/>
  <c r="R149" i="1" s="1"/>
  <c r="R148" i="1" s="1"/>
  <c r="S151" i="1"/>
  <c r="S150" i="1" s="1"/>
  <c r="S149" i="1" s="1"/>
  <c r="S148" i="1" s="1"/>
  <c r="T151" i="1"/>
  <c r="T150" i="1" s="1"/>
  <c r="T149" i="1" s="1"/>
  <c r="T148" i="1" s="1"/>
  <c r="U151" i="1"/>
  <c r="U150" i="1" s="1"/>
  <c r="U149" i="1" s="1"/>
  <c r="U148" i="1" s="1"/>
  <c r="V151" i="1"/>
  <c r="V150" i="1" s="1"/>
  <c r="V149" i="1" s="1"/>
  <c r="V148" i="1" s="1"/>
  <c r="W151" i="1"/>
  <c r="W150" i="1" s="1"/>
  <c r="W149" i="1" s="1"/>
  <c r="W148" i="1" s="1"/>
  <c r="X151" i="1"/>
  <c r="X150" i="1" s="1"/>
  <c r="X149" i="1" s="1"/>
  <c r="X148" i="1" s="1"/>
  <c r="Y151" i="1"/>
  <c r="Y150" i="1" s="1"/>
  <c r="Y149" i="1" s="1"/>
  <c r="Y148" i="1" s="1"/>
  <c r="Z151" i="1"/>
  <c r="Z150" i="1" s="1"/>
  <c r="Z149" i="1" s="1"/>
  <c r="Z148" i="1" s="1"/>
  <c r="AA151" i="1"/>
  <c r="AA150" i="1" s="1"/>
  <c r="AA149" i="1" s="1"/>
  <c r="AA148" i="1" s="1"/>
  <c r="G151" i="1"/>
  <c r="G150" i="1" s="1"/>
  <c r="G149" i="1" s="1"/>
  <c r="G148" i="1" s="1"/>
  <c r="H146" i="1"/>
  <c r="H145" i="1" s="1"/>
  <c r="H144" i="1" s="1"/>
  <c r="H143" i="1" s="1"/>
  <c r="I146" i="1"/>
  <c r="I145" i="1" s="1"/>
  <c r="I144" i="1" s="1"/>
  <c r="I143" i="1" s="1"/>
  <c r="J146" i="1"/>
  <c r="J145" i="1" s="1"/>
  <c r="J144" i="1" s="1"/>
  <c r="J143" i="1" s="1"/>
  <c r="K146" i="1"/>
  <c r="K145" i="1" s="1"/>
  <c r="K144" i="1" s="1"/>
  <c r="K143" i="1" s="1"/>
  <c r="L146" i="1"/>
  <c r="L145" i="1" s="1"/>
  <c r="L144" i="1" s="1"/>
  <c r="L143" i="1" s="1"/>
  <c r="M146" i="1"/>
  <c r="M145" i="1" s="1"/>
  <c r="M144" i="1" s="1"/>
  <c r="M143" i="1" s="1"/>
  <c r="N146" i="1"/>
  <c r="N145" i="1" s="1"/>
  <c r="N144" i="1" s="1"/>
  <c r="N143" i="1" s="1"/>
  <c r="O146" i="1"/>
  <c r="O145" i="1" s="1"/>
  <c r="O144" i="1" s="1"/>
  <c r="O143" i="1" s="1"/>
  <c r="P146" i="1"/>
  <c r="P145" i="1" s="1"/>
  <c r="P144" i="1" s="1"/>
  <c r="P143" i="1" s="1"/>
  <c r="Q146" i="1"/>
  <c r="Q145" i="1" s="1"/>
  <c r="Q144" i="1" s="1"/>
  <c r="Q143" i="1" s="1"/>
  <c r="R146" i="1"/>
  <c r="R145" i="1" s="1"/>
  <c r="R144" i="1" s="1"/>
  <c r="R143" i="1" s="1"/>
  <c r="S146" i="1"/>
  <c r="S145" i="1" s="1"/>
  <c r="S144" i="1" s="1"/>
  <c r="S143" i="1" s="1"/>
  <c r="T146" i="1"/>
  <c r="T145" i="1" s="1"/>
  <c r="T144" i="1" s="1"/>
  <c r="T143" i="1" s="1"/>
  <c r="U146" i="1"/>
  <c r="U145" i="1" s="1"/>
  <c r="U144" i="1" s="1"/>
  <c r="U143" i="1" s="1"/>
  <c r="V146" i="1"/>
  <c r="V145" i="1" s="1"/>
  <c r="V144" i="1" s="1"/>
  <c r="V143" i="1" s="1"/>
  <c r="W146" i="1"/>
  <c r="W145" i="1" s="1"/>
  <c r="W144" i="1" s="1"/>
  <c r="W143" i="1" s="1"/>
  <c r="X146" i="1"/>
  <c r="X145" i="1" s="1"/>
  <c r="X144" i="1" s="1"/>
  <c r="X143" i="1" s="1"/>
  <c r="Y146" i="1"/>
  <c r="Y145" i="1" s="1"/>
  <c r="Y144" i="1" s="1"/>
  <c r="Y143" i="1" s="1"/>
  <c r="Z146" i="1"/>
  <c r="Z145" i="1" s="1"/>
  <c r="Z144" i="1" s="1"/>
  <c r="Z143" i="1" s="1"/>
  <c r="AA146" i="1"/>
  <c r="AA145" i="1" s="1"/>
  <c r="AA144" i="1" s="1"/>
  <c r="AA143" i="1" s="1"/>
  <c r="G146" i="1"/>
  <c r="G145" i="1" s="1"/>
  <c r="G144" i="1" s="1"/>
  <c r="G143" i="1" s="1"/>
  <c r="Q182" i="1" l="1"/>
  <c r="G182" i="1"/>
  <c r="W182" i="1"/>
  <c r="X182" i="1"/>
  <c r="I182" i="1"/>
  <c r="Y182" i="1"/>
  <c r="S182" i="1"/>
  <c r="R182" i="1"/>
  <c r="T182" i="1"/>
  <c r="O182" i="1"/>
  <c r="M182" i="1"/>
  <c r="Z182" i="1"/>
  <c r="L182" i="1"/>
  <c r="H182" i="1"/>
  <c r="K182" i="1"/>
  <c r="J182" i="1"/>
  <c r="N182" i="1"/>
  <c r="P182" i="1"/>
  <c r="U182" i="1"/>
  <c r="H141" i="1"/>
  <c r="H140" i="1" s="1"/>
  <c r="H139" i="1" s="1"/>
  <c r="H138" i="1" s="1"/>
  <c r="I141" i="1"/>
  <c r="I140" i="1" s="1"/>
  <c r="I139" i="1" s="1"/>
  <c r="I138" i="1" s="1"/>
  <c r="J141" i="1"/>
  <c r="J140" i="1" s="1"/>
  <c r="J139" i="1" s="1"/>
  <c r="J138" i="1" s="1"/>
  <c r="K141" i="1"/>
  <c r="K140" i="1" s="1"/>
  <c r="K139" i="1" s="1"/>
  <c r="K138" i="1" s="1"/>
  <c r="L141" i="1"/>
  <c r="L140" i="1" s="1"/>
  <c r="L139" i="1" s="1"/>
  <c r="L138" i="1" s="1"/>
  <c r="M141" i="1"/>
  <c r="M140" i="1" s="1"/>
  <c r="M139" i="1" s="1"/>
  <c r="M138" i="1" s="1"/>
  <c r="N141" i="1"/>
  <c r="N140" i="1" s="1"/>
  <c r="N139" i="1" s="1"/>
  <c r="N138" i="1" s="1"/>
  <c r="O141" i="1"/>
  <c r="O140" i="1" s="1"/>
  <c r="O139" i="1" s="1"/>
  <c r="O138" i="1" s="1"/>
  <c r="P141" i="1"/>
  <c r="P140" i="1" s="1"/>
  <c r="P139" i="1" s="1"/>
  <c r="P138" i="1" s="1"/>
  <c r="Q141" i="1"/>
  <c r="Q140" i="1" s="1"/>
  <c r="Q139" i="1" s="1"/>
  <c r="Q138" i="1" s="1"/>
  <c r="R141" i="1"/>
  <c r="R140" i="1" s="1"/>
  <c r="R139" i="1" s="1"/>
  <c r="R138" i="1" s="1"/>
  <c r="S141" i="1"/>
  <c r="S140" i="1" s="1"/>
  <c r="S139" i="1" s="1"/>
  <c r="S138" i="1" s="1"/>
  <c r="T141" i="1"/>
  <c r="T140" i="1" s="1"/>
  <c r="T139" i="1" s="1"/>
  <c r="T138" i="1" s="1"/>
  <c r="U141" i="1"/>
  <c r="U140" i="1" s="1"/>
  <c r="U139" i="1" s="1"/>
  <c r="U138" i="1" s="1"/>
  <c r="V141" i="1"/>
  <c r="V140" i="1" s="1"/>
  <c r="V139" i="1" s="1"/>
  <c r="V138" i="1" s="1"/>
  <c r="W141" i="1"/>
  <c r="W140" i="1" s="1"/>
  <c r="W139" i="1" s="1"/>
  <c r="W138" i="1" s="1"/>
  <c r="X141" i="1"/>
  <c r="X140" i="1" s="1"/>
  <c r="X139" i="1" s="1"/>
  <c r="X138" i="1" s="1"/>
  <c r="Y141" i="1"/>
  <c r="Y140" i="1" s="1"/>
  <c r="Y139" i="1" s="1"/>
  <c r="Y138" i="1" s="1"/>
  <c r="Z141" i="1"/>
  <c r="Z140" i="1" s="1"/>
  <c r="Z139" i="1" s="1"/>
  <c r="Z138" i="1" s="1"/>
  <c r="AA141" i="1"/>
  <c r="AA140" i="1" s="1"/>
  <c r="AA139" i="1" s="1"/>
  <c r="AA138" i="1" s="1"/>
  <c r="G141" i="1"/>
  <c r="G140" i="1" s="1"/>
  <c r="G139" i="1" s="1"/>
  <c r="G138" i="1" s="1"/>
  <c r="H136" i="1"/>
  <c r="H135" i="1" s="1"/>
  <c r="H134" i="1" s="1"/>
  <c r="H133" i="1" s="1"/>
  <c r="I136" i="1"/>
  <c r="I135" i="1" s="1"/>
  <c r="I134" i="1" s="1"/>
  <c r="I133" i="1" s="1"/>
  <c r="J136" i="1"/>
  <c r="J135" i="1" s="1"/>
  <c r="J134" i="1" s="1"/>
  <c r="J133" i="1" s="1"/>
  <c r="K136" i="1"/>
  <c r="K135" i="1" s="1"/>
  <c r="K134" i="1" s="1"/>
  <c r="K133" i="1" s="1"/>
  <c r="L136" i="1"/>
  <c r="L135" i="1" s="1"/>
  <c r="L134" i="1" s="1"/>
  <c r="L133" i="1" s="1"/>
  <c r="M136" i="1"/>
  <c r="M135" i="1" s="1"/>
  <c r="M134" i="1" s="1"/>
  <c r="M133" i="1" s="1"/>
  <c r="N136" i="1"/>
  <c r="N135" i="1" s="1"/>
  <c r="N134" i="1" s="1"/>
  <c r="N133" i="1" s="1"/>
  <c r="O136" i="1"/>
  <c r="O135" i="1" s="1"/>
  <c r="O134" i="1" s="1"/>
  <c r="O133" i="1" s="1"/>
  <c r="P136" i="1"/>
  <c r="P135" i="1" s="1"/>
  <c r="P134" i="1" s="1"/>
  <c r="P133" i="1" s="1"/>
  <c r="Q136" i="1"/>
  <c r="Q135" i="1" s="1"/>
  <c r="Q134" i="1" s="1"/>
  <c r="Q133" i="1" s="1"/>
  <c r="R136" i="1"/>
  <c r="R135" i="1" s="1"/>
  <c r="R134" i="1" s="1"/>
  <c r="R133" i="1" s="1"/>
  <c r="S136" i="1"/>
  <c r="S135" i="1" s="1"/>
  <c r="S134" i="1" s="1"/>
  <c r="S133" i="1" s="1"/>
  <c r="T136" i="1"/>
  <c r="T135" i="1" s="1"/>
  <c r="T134" i="1" s="1"/>
  <c r="T133" i="1" s="1"/>
  <c r="U136" i="1"/>
  <c r="U135" i="1" s="1"/>
  <c r="U134" i="1" s="1"/>
  <c r="U133" i="1" s="1"/>
  <c r="V136" i="1"/>
  <c r="V135" i="1" s="1"/>
  <c r="V134" i="1" s="1"/>
  <c r="V133" i="1" s="1"/>
  <c r="W136" i="1"/>
  <c r="W135" i="1" s="1"/>
  <c r="W134" i="1" s="1"/>
  <c r="W133" i="1" s="1"/>
  <c r="X136" i="1"/>
  <c r="X135" i="1" s="1"/>
  <c r="X134" i="1" s="1"/>
  <c r="X133" i="1" s="1"/>
  <c r="Y136" i="1"/>
  <c r="Y135" i="1" s="1"/>
  <c r="Y134" i="1" s="1"/>
  <c r="Y133" i="1" s="1"/>
  <c r="Z136" i="1"/>
  <c r="Z135" i="1" s="1"/>
  <c r="Z134" i="1" s="1"/>
  <c r="Z133" i="1" s="1"/>
  <c r="AA136" i="1"/>
  <c r="AA135" i="1" s="1"/>
  <c r="AA134" i="1" s="1"/>
  <c r="AA133" i="1" s="1"/>
  <c r="G136" i="1"/>
  <c r="G135" i="1" s="1"/>
  <c r="G134" i="1" s="1"/>
  <c r="G133" i="1" s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U129" i="1"/>
  <c r="V129" i="1"/>
  <c r="W129" i="1"/>
  <c r="X129" i="1"/>
  <c r="Y129" i="1"/>
  <c r="Z129" i="1"/>
  <c r="AA129" i="1"/>
  <c r="G129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U131" i="1"/>
  <c r="V131" i="1"/>
  <c r="W131" i="1"/>
  <c r="X131" i="1"/>
  <c r="Y131" i="1"/>
  <c r="Z131" i="1"/>
  <c r="AA131" i="1"/>
  <c r="G131" i="1"/>
  <c r="H124" i="1"/>
  <c r="H123" i="1" s="1"/>
  <c r="H122" i="1" s="1"/>
  <c r="H121" i="1" s="1"/>
  <c r="I124" i="1"/>
  <c r="I123" i="1" s="1"/>
  <c r="I122" i="1" s="1"/>
  <c r="I121" i="1" s="1"/>
  <c r="J124" i="1"/>
  <c r="J123" i="1" s="1"/>
  <c r="J122" i="1" s="1"/>
  <c r="J121" i="1" s="1"/>
  <c r="K124" i="1"/>
  <c r="K123" i="1" s="1"/>
  <c r="K122" i="1" s="1"/>
  <c r="K121" i="1" s="1"/>
  <c r="L124" i="1"/>
  <c r="L123" i="1" s="1"/>
  <c r="L122" i="1" s="1"/>
  <c r="L121" i="1" s="1"/>
  <c r="M124" i="1"/>
  <c r="M123" i="1" s="1"/>
  <c r="M122" i="1" s="1"/>
  <c r="M121" i="1" s="1"/>
  <c r="N124" i="1"/>
  <c r="N123" i="1" s="1"/>
  <c r="N122" i="1" s="1"/>
  <c r="N121" i="1" s="1"/>
  <c r="O124" i="1"/>
  <c r="O123" i="1" s="1"/>
  <c r="O122" i="1" s="1"/>
  <c r="O121" i="1" s="1"/>
  <c r="P124" i="1"/>
  <c r="P123" i="1" s="1"/>
  <c r="P122" i="1" s="1"/>
  <c r="P121" i="1" s="1"/>
  <c r="Q124" i="1"/>
  <c r="Q123" i="1" s="1"/>
  <c r="Q122" i="1" s="1"/>
  <c r="Q121" i="1" s="1"/>
  <c r="R124" i="1"/>
  <c r="R123" i="1" s="1"/>
  <c r="R122" i="1" s="1"/>
  <c r="R121" i="1" s="1"/>
  <c r="S124" i="1"/>
  <c r="S123" i="1" s="1"/>
  <c r="S122" i="1" s="1"/>
  <c r="S121" i="1" s="1"/>
  <c r="T124" i="1"/>
  <c r="T123" i="1" s="1"/>
  <c r="T122" i="1" s="1"/>
  <c r="T121" i="1" s="1"/>
  <c r="U124" i="1"/>
  <c r="U123" i="1" s="1"/>
  <c r="U122" i="1" s="1"/>
  <c r="U121" i="1" s="1"/>
  <c r="V124" i="1"/>
  <c r="V123" i="1" s="1"/>
  <c r="V122" i="1" s="1"/>
  <c r="V121" i="1" s="1"/>
  <c r="W124" i="1"/>
  <c r="W123" i="1" s="1"/>
  <c r="W122" i="1" s="1"/>
  <c r="W121" i="1" s="1"/>
  <c r="X124" i="1"/>
  <c r="X123" i="1" s="1"/>
  <c r="X122" i="1" s="1"/>
  <c r="X121" i="1" s="1"/>
  <c r="Y124" i="1"/>
  <c r="Y123" i="1" s="1"/>
  <c r="Y122" i="1" s="1"/>
  <c r="Y121" i="1" s="1"/>
  <c r="Z124" i="1"/>
  <c r="Z123" i="1" s="1"/>
  <c r="Z122" i="1" s="1"/>
  <c r="Z121" i="1" s="1"/>
  <c r="AA124" i="1"/>
  <c r="AA123" i="1" s="1"/>
  <c r="AA122" i="1" s="1"/>
  <c r="AA121" i="1" s="1"/>
  <c r="G124" i="1"/>
  <c r="G123" i="1" s="1"/>
  <c r="G122" i="1" s="1"/>
  <c r="G121" i="1" s="1"/>
  <c r="H118" i="1"/>
  <c r="H117" i="1" s="1"/>
  <c r="H116" i="1" s="1"/>
  <c r="H115" i="1" s="1"/>
  <c r="I118" i="1"/>
  <c r="I117" i="1" s="1"/>
  <c r="I116" i="1" s="1"/>
  <c r="I115" i="1" s="1"/>
  <c r="J118" i="1"/>
  <c r="J117" i="1" s="1"/>
  <c r="J116" i="1" s="1"/>
  <c r="J115" i="1" s="1"/>
  <c r="K118" i="1"/>
  <c r="K117" i="1" s="1"/>
  <c r="K116" i="1" s="1"/>
  <c r="K115" i="1" s="1"/>
  <c r="L118" i="1"/>
  <c r="L117" i="1" s="1"/>
  <c r="L116" i="1" s="1"/>
  <c r="L115" i="1" s="1"/>
  <c r="M118" i="1"/>
  <c r="M117" i="1" s="1"/>
  <c r="M116" i="1" s="1"/>
  <c r="M115" i="1" s="1"/>
  <c r="N118" i="1"/>
  <c r="N117" i="1" s="1"/>
  <c r="N116" i="1" s="1"/>
  <c r="N115" i="1" s="1"/>
  <c r="O118" i="1"/>
  <c r="O117" i="1" s="1"/>
  <c r="O116" i="1" s="1"/>
  <c r="O115" i="1" s="1"/>
  <c r="P118" i="1"/>
  <c r="P117" i="1" s="1"/>
  <c r="P116" i="1" s="1"/>
  <c r="P115" i="1" s="1"/>
  <c r="Q118" i="1"/>
  <c r="Q117" i="1" s="1"/>
  <c r="Q116" i="1" s="1"/>
  <c r="Q115" i="1" s="1"/>
  <c r="R118" i="1"/>
  <c r="R117" i="1" s="1"/>
  <c r="R116" i="1" s="1"/>
  <c r="R115" i="1" s="1"/>
  <c r="S118" i="1"/>
  <c r="S117" i="1" s="1"/>
  <c r="S116" i="1" s="1"/>
  <c r="S115" i="1" s="1"/>
  <c r="T118" i="1"/>
  <c r="T117" i="1" s="1"/>
  <c r="T116" i="1" s="1"/>
  <c r="T115" i="1" s="1"/>
  <c r="U118" i="1"/>
  <c r="U117" i="1" s="1"/>
  <c r="U116" i="1" s="1"/>
  <c r="U115" i="1" s="1"/>
  <c r="V118" i="1"/>
  <c r="V117" i="1" s="1"/>
  <c r="V116" i="1" s="1"/>
  <c r="V115" i="1" s="1"/>
  <c r="W118" i="1"/>
  <c r="W117" i="1" s="1"/>
  <c r="W116" i="1" s="1"/>
  <c r="W115" i="1" s="1"/>
  <c r="X118" i="1"/>
  <c r="X117" i="1" s="1"/>
  <c r="X116" i="1" s="1"/>
  <c r="X115" i="1" s="1"/>
  <c r="Y118" i="1"/>
  <c r="Y117" i="1" s="1"/>
  <c r="Y116" i="1" s="1"/>
  <c r="Y115" i="1" s="1"/>
  <c r="Z118" i="1"/>
  <c r="Z117" i="1" s="1"/>
  <c r="Z116" i="1" s="1"/>
  <c r="Z115" i="1" s="1"/>
  <c r="AA118" i="1"/>
  <c r="AA117" i="1" s="1"/>
  <c r="AA116" i="1" s="1"/>
  <c r="AA115" i="1" s="1"/>
  <c r="G118" i="1"/>
  <c r="G117" i="1" s="1"/>
  <c r="G116" i="1" s="1"/>
  <c r="G115" i="1" s="1"/>
  <c r="H113" i="1"/>
  <c r="H112" i="1" s="1"/>
  <c r="H111" i="1" s="1"/>
  <c r="H110" i="1" s="1"/>
  <c r="I113" i="1"/>
  <c r="I112" i="1" s="1"/>
  <c r="I111" i="1" s="1"/>
  <c r="I110" i="1" s="1"/>
  <c r="J113" i="1"/>
  <c r="J112" i="1" s="1"/>
  <c r="J111" i="1" s="1"/>
  <c r="J110" i="1" s="1"/>
  <c r="K113" i="1"/>
  <c r="K112" i="1" s="1"/>
  <c r="K111" i="1" s="1"/>
  <c r="K110" i="1" s="1"/>
  <c r="L113" i="1"/>
  <c r="L112" i="1" s="1"/>
  <c r="L111" i="1" s="1"/>
  <c r="L110" i="1" s="1"/>
  <c r="M113" i="1"/>
  <c r="M112" i="1" s="1"/>
  <c r="M111" i="1" s="1"/>
  <c r="M110" i="1" s="1"/>
  <c r="N113" i="1"/>
  <c r="N112" i="1" s="1"/>
  <c r="N111" i="1" s="1"/>
  <c r="N110" i="1" s="1"/>
  <c r="O113" i="1"/>
  <c r="O112" i="1" s="1"/>
  <c r="O111" i="1" s="1"/>
  <c r="O110" i="1" s="1"/>
  <c r="P113" i="1"/>
  <c r="P112" i="1" s="1"/>
  <c r="P111" i="1" s="1"/>
  <c r="P110" i="1" s="1"/>
  <c r="Q113" i="1"/>
  <c r="Q112" i="1" s="1"/>
  <c r="Q111" i="1" s="1"/>
  <c r="Q110" i="1" s="1"/>
  <c r="R113" i="1"/>
  <c r="R112" i="1" s="1"/>
  <c r="R111" i="1" s="1"/>
  <c r="R110" i="1" s="1"/>
  <c r="S113" i="1"/>
  <c r="S112" i="1" s="1"/>
  <c r="S111" i="1" s="1"/>
  <c r="S110" i="1" s="1"/>
  <c r="T113" i="1"/>
  <c r="T112" i="1" s="1"/>
  <c r="T111" i="1" s="1"/>
  <c r="T110" i="1" s="1"/>
  <c r="U113" i="1"/>
  <c r="U112" i="1" s="1"/>
  <c r="U111" i="1" s="1"/>
  <c r="U110" i="1" s="1"/>
  <c r="V113" i="1"/>
  <c r="V112" i="1" s="1"/>
  <c r="V111" i="1" s="1"/>
  <c r="V110" i="1" s="1"/>
  <c r="W113" i="1"/>
  <c r="W112" i="1" s="1"/>
  <c r="W111" i="1" s="1"/>
  <c r="W110" i="1" s="1"/>
  <c r="X113" i="1"/>
  <c r="X112" i="1" s="1"/>
  <c r="X111" i="1" s="1"/>
  <c r="X110" i="1" s="1"/>
  <c r="Y113" i="1"/>
  <c r="Y112" i="1" s="1"/>
  <c r="Y111" i="1" s="1"/>
  <c r="Y110" i="1" s="1"/>
  <c r="Z113" i="1"/>
  <c r="Z112" i="1" s="1"/>
  <c r="Z111" i="1" s="1"/>
  <c r="Z110" i="1" s="1"/>
  <c r="AA113" i="1"/>
  <c r="AA112" i="1" s="1"/>
  <c r="AA111" i="1" s="1"/>
  <c r="AA110" i="1" s="1"/>
  <c r="G113" i="1"/>
  <c r="G112" i="1" s="1"/>
  <c r="G111" i="1" s="1"/>
  <c r="G110" i="1" s="1"/>
  <c r="H107" i="1"/>
  <c r="H106" i="1" s="1"/>
  <c r="H105" i="1" s="1"/>
  <c r="H104" i="1" s="1"/>
  <c r="I107" i="1"/>
  <c r="I106" i="1" s="1"/>
  <c r="I105" i="1" s="1"/>
  <c r="I104" i="1" s="1"/>
  <c r="J107" i="1"/>
  <c r="J106" i="1" s="1"/>
  <c r="J105" i="1" s="1"/>
  <c r="J104" i="1" s="1"/>
  <c r="K107" i="1"/>
  <c r="K106" i="1" s="1"/>
  <c r="K105" i="1" s="1"/>
  <c r="K104" i="1" s="1"/>
  <c r="L107" i="1"/>
  <c r="L106" i="1" s="1"/>
  <c r="L105" i="1" s="1"/>
  <c r="L104" i="1" s="1"/>
  <c r="M107" i="1"/>
  <c r="M106" i="1" s="1"/>
  <c r="M105" i="1" s="1"/>
  <c r="M104" i="1" s="1"/>
  <c r="N107" i="1"/>
  <c r="N106" i="1" s="1"/>
  <c r="N105" i="1" s="1"/>
  <c r="N104" i="1" s="1"/>
  <c r="O107" i="1"/>
  <c r="O106" i="1" s="1"/>
  <c r="O105" i="1" s="1"/>
  <c r="O104" i="1" s="1"/>
  <c r="P107" i="1"/>
  <c r="P106" i="1" s="1"/>
  <c r="P105" i="1" s="1"/>
  <c r="P104" i="1" s="1"/>
  <c r="Q107" i="1"/>
  <c r="Q106" i="1" s="1"/>
  <c r="Q105" i="1" s="1"/>
  <c r="Q104" i="1" s="1"/>
  <c r="R107" i="1"/>
  <c r="R106" i="1" s="1"/>
  <c r="R105" i="1" s="1"/>
  <c r="R104" i="1" s="1"/>
  <c r="S107" i="1"/>
  <c r="S106" i="1" s="1"/>
  <c r="S105" i="1" s="1"/>
  <c r="S104" i="1" s="1"/>
  <c r="T107" i="1"/>
  <c r="T106" i="1" s="1"/>
  <c r="T105" i="1" s="1"/>
  <c r="T104" i="1" s="1"/>
  <c r="U107" i="1"/>
  <c r="U106" i="1" s="1"/>
  <c r="U105" i="1" s="1"/>
  <c r="U104" i="1" s="1"/>
  <c r="W107" i="1"/>
  <c r="W106" i="1" s="1"/>
  <c r="W105" i="1" s="1"/>
  <c r="W104" i="1" s="1"/>
  <c r="X107" i="1"/>
  <c r="X106" i="1" s="1"/>
  <c r="X105" i="1" s="1"/>
  <c r="X104" i="1" s="1"/>
  <c r="Y107" i="1"/>
  <c r="Y106" i="1" s="1"/>
  <c r="Y105" i="1" s="1"/>
  <c r="Y104" i="1" s="1"/>
  <c r="Z107" i="1"/>
  <c r="Z106" i="1" s="1"/>
  <c r="Z105" i="1" s="1"/>
  <c r="Z104" i="1" s="1"/>
  <c r="G107" i="1"/>
  <c r="G106" i="1" s="1"/>
  <c r="G105" i="1" s="1"/>
  <c r="G104" i="1" s="1"/>
  <c r="H102" i="1"/>
  <c r="H101" i="1" s="1"/>
  <c r="H100" i="1" s="1"/>
  <c r="H99" i="1" s="1"/>
  <c r="I102" i="1"/>
  <c r="I101" i="1" s="1"/>
  <c r="I100" i="1" s="1"/>
  <c r="I99" i="1" s="1"/>
  <c r="J102" i="1"/>
  <c r="J101" i="1" s="1"/>
  <c r="J100" i="1" s="1"/>
  <c r="J99" i="1" s="1"/>
  <c r="K102" i="1"/>
  <c r="K101" i="1" s="1"/>
  <c r="K100" i="1" s="1"/>
  <c r="K99" i="1" s="1"/>
  <c r="L102" i="1"/>
  <c r="L101" i="1" s="1"/>
  <c r="L100" i="1" s="1"/>
  <c r="L99" i="1" s="1"/>
  <c r="M102" i="1"/>
  <c r="M101" i="1" s="1"/>
  <c r="M100" i="1" s="1"/>
  <c r="M99" i="1" s="1"/>
  <c r="N102" i="1"/>
  <c r="N101" i="1" s="1"/>
  <c r="N100" i="1" s="1"/>
  <c r="N99" i="1" s="1"/>
  <c r="O102" i="1"/>
  <c r="O101" i="1" s="1"/>
  <c r="O100" i="1" s="1"/>
  <c r="O99" i="1" s="1"/>
  <c r="P102" i="1"/>
  <c r="P101" i="1" s="1"/>
  <c r="P100" i="1" s="1"/>
  <c r="P99" i="1" s="1"/>
  <c r="Q102" i="1"/>
  <c r="Q101" i="1" s="1"/>
  <c r="Q100" i="1" s="1"/>
  <c r="Q99" i="1" s="1"/>
  <c r="R102" i="1"/>
  <c r="R101" i="1" s="1"/>
  <c r="R100" i="1" s="1"/>
  <c r="R99" i="1" s="1"/>
  <c r="S102" i="1"/>
  <c r="S101" i="1" s="1"/>
  <c r="S100" i="1" s="1"/>
  <c r="S99" i="1" s="1"/>
  <c r="T102" i="1"/>
  <c r="T101" i="1" s="1"/>
  <c r="T100" i="1" s="1"/>
  <c r="T99" i="1" s="1"/>
  <c r="U102" i="1"/>
  <c r="U101" i="1" s="1"/>
  <c r="U100" i="1" s="1"/>
  <c r="U99" i="1" s="1"/>
  <c r="V102" i="1"/>
  <c r="V101" i="1" s="1"/>
  <c r="V100" i="1" s="1"/>
  <c r="V99" i="1" s="1"/>
  <c r="W102" i="1"/>
  <c r="W101" i="1" s="1"/>
  <c r="W100" i="1" s="1"/>
  <c r="W99" i="1" s="1"/>
  <c r="X102" i="1"/>
  <c r="X101" i="1" s="1"/>
  <c r="X100" i="1" s="1"/>
  <c r="X99" i="1" s="1"/>
  <c r="Y102" i="1"/>
  <c r="Y101" i="1" s="1"/>
  <c r="Y100" i="1" s="1"/>
  <c r="Y99" i="1" s="1"/>
  <c r="Z102" i="1"/>
  <c r="Z101" i="1" s="1"/>
  <c r="Z100" i="1" s="1"/>
  <c r="Z99" i="1" s="1"/>
  <c r="AA102" i="1"/>
  <c r="AA101" i="1" s="1"/>
  <c r="AA100" i="1" s="1"/>
  <c r="AA99" i="1" s="1"/>
  <c r="G102" i="1"/>
  <c r="G101" i="1" s="1"/>
  <c r="G100" i="1" s="1"/>
  <c r="G99" i="1" s="1"/>
  <c r="H91" i="1"/>
  <c r="H90" i="1" s="1"/>
  <c r="H89" i="1" s="1"/>
  <c r="H88" i="1" s="1"/>
  <c r="I91" i="1"/>
  <c r="I90" i="1" s="1"/>
  <c r="I89" i="1" s="1"/>
  <c r="I88" i="1" s="1"/>
  <c r="J91" i="1"/>
  <c r="J90" i="1" s="1"/>
  <c r="J89" i="1" s="1"/>
  <c r="J88" i="1" s="1"/>
  <c r="K91" i="1"/>
  <c r="K90" i="1" s="1"/>
  <c r="K89" i="1" s="1"/>
  <c r="K88" i="1" s="1"/>
  <c r="L91" i="1"/>
  <c r="L90" i="1" s="1"/>
  <c r="L89" i="1" s="1"/>
  <c r="L88" i="1" s="1"/>
  <c r="M91" i="1"/>
  <c r="M90" i="1" s="1"/>
  <c r="M89" i="1" s="1"/>
  <c r="M88" i="1" s="1"/>
  <c r="N91" i="1"/>
  <c r="N90" i="1" s="1"/>
  <c r="N89" i="1" s="1"/>
  <c r="N88" i="1" s="1"/>
  <c r="O91" i="1"/>
  <c r="O90" i="1" s="1"/>
  <c r="O89" i="1" s="1"/>
  <c r="O88" i="1" s="1"/>
  <c r="P91" i="1"/>
  <c r="P90" i="1" s="1"/>
  <c r="P89" i="1" s="1"/>
  <c r="P88" i="1" s="1"/>
  <c r="Q91" i="1"/>
  <c r="Q90" i="1" s="1"/>
  <c r="Q89" i="1" s="1"/>
  <c r="Q88" i="1" s="1"/>
  <c r="R91" i="1"/>
  <c r="R90" i="1" s="1"/>
  <c r="R89" i="1" s="1"/>
  <c r="R88" i="1" s="1"/>
  <c r="S91" i="1"/>
  <c r="S90" i="1" s="1"/>
  <c r="S89" i="1" s="1"/>
  <c r="S88" i="1" s="1"/>
  <c r="T91" i="1"/>
  <c r="T90" i="1" s="1"/>
  <c r="T89" i="1" s="1"/>
  <c r="T88" i="1" s="1"/>
  <c r="U91" i="1"/>
  <c r="U90" i="1" s="1"/>
  <c r="U89" i="1" s="1"/>
  <c r="U88" i="1" s="1"/>
  <c r="V91" i="1"/>
  <c r="V90" i="1" s="1"/>
  <c r="V89" i="1" s="1"/>
  <c r="V88" i="1" s="1"/>
  <c r="W91" i="1"/>
  <c r="W90" i="1" s="1"/>
  <c r="W89" i="1" s="1"/>
  <c r="W88" i="1" s="1"/>
  <c r="X91" i="1"/>
  <c r="X90" i="1" s="1"/>
  <c r="X89" i="1" s="1"/>
  <c r="X88" i="1" s="1"/>
  <c r="Y91" i="1"/>
  <c r="Y90" i="1" s="1"/>
  <c r="Y89" i="1" s="1"/>
  <c r="Y88" i="1" s="1"/>
  <c r="Z91" i="1"/>
  <c r="Z90" i="1" s="1"/>
  <c r="Z89" i="1" s="1"/>
  <c r="Z88" i="1" s="1"/>
  <c r="AA91" i="1"/>
  <c r="AA90" i="1" s="1"/>
  <c r="AA89" i="1" s="1"/>
  <c r="AA88" i="1" s="1"/>
  <c r="G91" i="1"/>
  <c r="G90" i="1" s="1"/>
  <c r="G89" i="1" s="1"/>
  <c r="G88" i="1" s="1"/>
  <c r="H86" i="1"/>
  <c r="H85" i="1" s="1"/>
  <c r="H84" i="1" s="1"/>
  <c r="H83" i="1" s="1"/>
  <c r="I86" i="1"/>
  <c r="I85" i="1" s="1"/>
  <c r="I84" i="1" s="1"/>
  <c r="I83" i="1" s="1"/>
  <c r="J86" i="1"/>
  <c r="J85" i="1" s="1"/>
  <c r="J84" i="1" s="1"/>
  <c r="J83" i="1" s="1"/>
  <c r="K86" i="1"/>
  <c r="K85" i="1" s="1"/>
  <c r="K84" i="1" s="1"/>
  <c r="K83" i="1" s="1"/>
  <c r="L86" i="1"/>
  <c r="L85" i="1" s="1"/>
  <c r="L84" i="1" s="1"/>
  <c r="L83" i="1" s="1"/>
  <c r="M86" i="1"/>
  <c r="M85" i="1" s="1"/>
  <c r="M84" i="1" s="1"/>
  <c r="M83" i="1" s="1"/>
  <c r="N86" i="1"/>
  <c r="N85" i="1" s="1"/>
  <c r="N84" i="1" s="1"/>
  <c r="N83" i="1" s="1"/>
  <c r="O86" i="1"/>
  <c r="O85" i="1" s="1"/>
  <c r="O84" i="1" s="1"/>
  <c r="O83" i="1" s="1"/>
  <c r="P86" i="1"/>
  <c r="P85" i="1" s="1"/>
  <c r="P84" i="1" s="1"/>
  <c r="P83" i="1" s="1"/>
  <c r="Q86" i="1"/>
  <c r="Q85" i="1" s="1"/>
  <c r="Q84" i="1" s="1"/>
  <c r="Q83" i="1" s="1"/>
  <c r="R86" i="1"/>
  <c r="R85" i="1" s="1"/>
  <c r="R84" i="1" s="1"/>
  <c r="R83" i="1" s="1"/>
  <c r="S86" i="1"/>
  <c r="S85" i="1" s="1"/>
  <c r="S84" i="1" s="1"/>
  <c r="S83" i="1" s="1"/>
  <c r="T86" i="1"/>
  <c r="T85" i="1" s="1"/>
  <c r="T84" i="1" s="1"/>
  <c r="T83" i="1" s="1"/>
  <c r="U86" i="1"/>
  <c r="U85" i="1" s="1"/>
  <c r="U84" i="1" s="1"/>
  <c r="U83" i="1" s="1"/>
  <c r="V86" i="1"/>
  <c r="V85" i="1" s="1"/>
  <c r="V84" i="1" s="1"/>
  <c r="V83" i="1" s="1"/>
  <c r="W86" i="1"/>
  <c r="W85" i="1" s="1"/>
  <c r="W84" i="1" s="1"/>
  <c r="W83" i="1" s="1"/>
  <c r="X86" i="1"/>
  <c r="X85" i="1" s="1"/>
  <c r="X84" i="1" s="1"/>
  <c r="X83" i="1" s="1"/>
  <c r="Y86" i="1"/>
  <c r="Y85" i="1" s="1"/>
  <c r="Y84" i="1" s="1"/>
  <c r="Y83" i="1" s="1"/>
  <c r="Z86" i="1"/>
  <c r="Z85" i="1" s="1"/>
  <c r="Z84" i="1" s="1"/>
  <c r="Z83" i="1" s="1"/>
  <c r="AA86" i="1"/>
  <c r="AA85" i="1" s="1"/>
  <c r="AA84" i="1" s="1"/>
  <c r="AA83" i="1" s="1"/>
  <c r="G86" i="1"/>
  <c r="G85" i="1" s="1"/>
  <c r="G84" i="1" s="1"/>
  <c r="G83" i="1" s="1"/>
  <c r="H81" i="1"/>
  <c r="H80" i="1" s="1"/>
  <c r="H79" i="1" s="1"/>
  <c r="H78" i="1" s="1"/>
  <c r="I81" i="1"/>
  <c r="I80" i="1" s="1"/>
  <c r="I79" i="1" s="1"/>
  <c r="I78" i="1" s="1"/>
  <c r="J81" i="1"/>
  <c r="J80" i="1" s="1"/>
  <c r="J79" i="1" s="1"/>
  <c r="J78" i="1" s="1"/>
  <c r="K81" i="1"/>
  <c r="K80" i="1" s="1"/>
  <c r="K79" i="1" s="1"/>
  <c r="K78" i="1" s="1"/>
  <c r="L81" i="1"/>
  <c r="L80" i="1" s="1"/>
  <c r="L79" i="1" s="1"/>
  <c r="L78" i="1" s="1"/>
  <c r="M81" i="1"/>
  <c r="M80" i="1" s="1"/>
  <c r="M79" i="1" s="1"/>
  <c r="M78" i="1" s="1"/>
  <c r="N81" i="1"/>
  <c r="N80" i="1" s="1"/>
  <c r="N79" i="1" s="1"/>
  <c r="N78" i="1" s="1"/>
  <c r="O81" i="1"/>
  <c r="O80" i="1" s="1"/>
  <c r="O79" i="1" s="1"/>
  <c r="O78" i="1" s="1"/>
  <c r="P81" i="1"/>
  <c r="P80" i="1" s="1"/>
  <c r="P79" i="1" s="1"/>
  <c r="P78" i="1" s="1"/>
  <c r="Q81" i="1"/>
  <c r="Q80" i="1" s="1"/>
  <c r="Q79" i="1" s="1"/>
  <c r="Q78" i="1" s="1"/>
  <c r="R81" i="1"/>
  <c r="R80" i="1" s="1"/>
  <c r="R79" i="1" s="1"/>
  <c r="R78" i="1" s="1"/>
  <c r="S81" i="1"/>
  <c r="S80" i="1" s="1"/>
  <c r="S79" i="1" s="1"/>
  <c r="S78" i="1" s="1"/>
  <c r="T81" i="1"/>
  <c r="T80" i="1" s="1"/>
  <c r="T79" i="1" s="1"/>
  <c r="T78" i="1" s="1"/>
  <c r="U81" i="1"/>
  <c r="U80" i="1" s="1"/>
  <c r="U79" i="1" s="1"/>
  <c r="U78" i="1" s="1"/>
  <c r="V81" i="1"/>
  <c r="V80" i="1" s="1"/>
  <c r="V79" i="1" s="1"/>
  <c r="V78" i="1" s="1"/>
  <c r="W81" i="1"/>
  <c r="W80" i="1" s="1"/>
  <c r="W79" i="1" s="1"/>
  <c r="W78" i="1" s="1"/>
  <c r="X81" i="1"/>
  <c r="X80" i="1" s="1"/>
  <c r="X79" i="1" s="1"/>
  <c r="X78" i="1" s="1"/>
  <c r="Y81" i="1"/>
  <c r="Y80" i="1" s="1"/>
  <c r="Y79" i="1" s="1"/>
  <c r="Y78" i="1" s="1"/>
  <c r="Z81" i="1"/>
  <c r="Z80" i="1" s="1"/>
  <c r="Z79" i="1" s="1"/>
  <c r="Z78" i="1" s="1"/>
  <c r="AA81" i="1"/>
  <c r="AA80" i="1" s="1"/>
  <c r="AA79" i="1" s="1"/>
  <c r="AA78" i="1" s="1"/>
  <c r="G81" i="1"/>
  <c r="G80" i="1" s="1"/>
  <c r="G79" i="1" s="1"/>
  <c r="G78" i="1" s="1"/>
  <c r="H76" i="1"/>
  <c r="H75" i="1" s="1"/>
  <c r="H74" i="1" s="1"/>
  <c r="H73" i="1" s="1"/>
  <c r="I76" i="1"/>
  <c r="I75" i="1" s="1"/>
  <c r="I74" i="1" s="1"/>
  <c r="I73" i="1" s="1"/>
  <c r="J76" i="1"/>
  <c r="J75" i="1" s="1"/>
  <c r="J74" i="1" s="1"/>
  <c r="J73" i="1" s="1"/>
  <c r="K76" i="1"/>
  <c r="K75" i="1" s="1"/>
  <c r="K74" i="1" s="1"/>
  <c r="K73" i="1" s="1"/>
  <c r="L76" i="1"/>
  <c r="L75" i="1" s="1"/>
  <c r="L74" i="1" s="1"/>
  <c r="L73" i="1" s="1"/>
  <c r="M76" i="1"/>
  <c r="M75" i="1" s="1"/>
  <c r="M74" i="1" s="1"/>
  <c r="M73" i="1" s="1"/>
  <c r="N76" i="1"/>
  <c r="N75" i="1" s="1"/>
  <c r="N74" i="1" s="1"/>
  <c r="N73" i="1" s="1"/>
  <c r="O76" i="1"/>
  <c r="O75" i="1" s="1"/>
  <c r="O74" i="1" s="1"/>
  <c r="O73" i="1" s="1"/>
  <c r="P76" i="1"/>
  <c r="P75" i="1" s="1"/>
  <c r="P74" i="1" s="1"/>
  <c r="P73" i="1" s="1"/>
  <c r="Q76" i="1"/>
  <c r="Q75" i="1" s="1"/>
  <c r="Q74" i="1" s="1"/>
  <c r="Q73" i="1" s="1"/>
  <c r="R76" i="1"/>
  <c r="R75" i="1" s="1"/>
  <c r="R74" i="1" s="1"/>
  <c r="R73" i="1" s="1"/>
  <c r="S76" i="1"/>
  <c r="S75" i="1" s="1"/>
  <c r="S74" i="1" s="1"/>
  <c r="S73" i="1" s="1"/>
  <c r="T76" i="1"/>
  <c r="T75" i="1" s="1"/>
  <c r="T74" i="1" s="1"/>
  <c r="T73" i="1" s="1"/>
  <c r="U76" i="1"/>
  <c r="U75" i="1" s="1"/>
  <c r="U74" i="1" s="1"/>
  <c r="U73" i="1" s="1"/>
  <c r="V76" i="1"/>
  <c r="V75" i="1" s="1"/>
  <c r="V74" i="1" s="1"/>
  <c r="V73" i="1" s="1"/>
  <c r="W76" i="1"/>
  <c r="W75" i="1" s="1"/>
  <c r="W74" i="1" s="1"/>
  <c r="W73" i="1" s="1"/>
  <c r="X76" i="1"/>
  <c r="X75" i="1" s="1"/>
  <c r="X74" i="1" s="1"/>
  <c r="X73" i="1" s="1"/>
  <c r="Y76" i="1"/>
  <c r="Y75" i="1" s="1"/>
  <c r="Y74" i="1" s="1"/>
  <c r="Y73" i="1" s="1"/>
  <c r="Z76" i="1"/>
  <c r="Z75" i="1" s="1"/>
  <c r="Z74" i="1" s="1"/>
  <c r="Z73" i="1" s="1"/>
  <c r="AA76" i="1"/>
  <c r="AA75" i="1" s="1"/>
  <c r="AA74" i="1" s="1"/>
  <c r="AA73" i="1" s="1"/>
  <c r="G76" i="1"/>
  <c r="G75" i="1" s="1"/>
  <c r="G74" i="1" s="1"/>
  <c r="G73" i="1" s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G71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G69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G67" i="1"/>
  <c r="U128" i="1" l="1"/>
  <c r="U127" i="1" s="1"/>
  <c r="U126" i="1" s="1"/>
  <c r="U120" i="1" s="1"/>
  <c r="T128" i="1"/>
  <c r="T127" i="1" s="1"/>
  <c r="T126" i="1" s="1"/>
  <c r="T120" i="1" s="1"/>
  <c r="M128" i="1"/>
  <c r="M127" i="1" s="1"/>
  <c r="M126" i="1" s="1"/>
  <c r="M120" i="1" s="1"/>
  <c r="V128" i="1"/>
  <c r="V127" i="1" s="1"/>
  <c r="V126" i="1" s="1"/>
  <c r="W128" i="1"/>
  <c r="W127" i="1" s="1"/>
  <c r="W126" i="1" s="1"/>
  <c r="W120" i="1" s="1"/>
  <c r="O128" i="1"/>
  <c r="O127" i="1" s="1"/>
  <c r="O126" i="1" s="1"/>
  <c r="O120" i="1" s="1"/>
  <c r="N128" i="1"/>
  <c r="N127" i="1" s="1"/>
  <c r="N126" i="1" s="1"/>
  <c r="N120" i="1" s="1"/>
  <c r="AA128" i="1"/>
  <c r="AA127" i="1" s="1"/>
  <c r="AA126" i="1" s="1"/>
  <c r="S128" i="1"/>
  <c r="S127" i="1" s="1"/>
  <c r="S126" i="1" s="1"/>
  <c r="S120" i="1" s="1"/>
  <c r="K128" i="1"/>
  <c r="K127" i="1" s="1"/>
  <c r="K126" i="1" s="1"/>
  <c r="K120" i="1" s="1"/>
  <c r="G128" i="1"/>
  <c r="G127" i="1" s="1"/>
  <c r="G126" i="1" s="1"/>
  <c r="G120" i="1" s="1"/>
  <c r="L128" i="1"/>
  <c r="L127" i="1" s="1"/>
  <c r="L126" i="1" s="1"/>
  <c r="L120" i="1" s="1"/>
  <c r="Y128" i="1"/>
  <c r="Y127" i="1" s="1"/>
  <c r="Y126" i="1" s="1"/>
  <c r="Y120" i="1" s="1"/>
  <c r="Q128" i="1"/>
  <c r="Q127" i="1" s="1"/>
  <c r="Q126" i="1" s="1"/>
  <c r="Q120" i="1" s="1"/>
  <c r="I128" i="1"/>
  <c r="I127" i="1" s="1"/>
  <c r="I126" i="1" s="1"/>
  <c r="I120" i="1" s="1"/>
  <c r="X128" i="1"/>
  <c r="X127" i="1" s="1"/>
  <c r="X126" i="1" s="1"/>
  <c r="X120" i="1" s="1"/>
  <c r="P128" i="1"/>
  <c r="P127" i="1" s="1"/>
  <c r="P126" i="1" s="1"/>
  <c r="P120" i="1" s="1"/>
  <c r="H128" i="1"/>
  <c r="H127" i="1" s="1"/>
  <c r="H126" i="1" s="1"/>
  <c r="H120" i="1" s="1"/>
  <c r="Z128" i="1"/>
  <c r="Z127" i="1" s="1"/>
  <c r="Z126" i="1" s="1"/>
  <c r="Z120" i="1" s="1"/>
  <c r="R128" i="1"/>
  <c r="R127" i="1" s="1"/>
  <c r="R126" i="1" s="1"/>
  <c r="R120" i="1" s="1"/>
  <c r="J128" i="1"/>
  <c r="J127" i="1" s="1"/>
  <c r="J126" i="1" s="1"/>
  <c r="J120" i="1" s="1"/>
  <c r="W66" i="1"/>
  <c r="W65" i="1" s="1"/>
  <c r="W64" i="1" s="1"/>
  <c r="O66" i="1"/>
  <c r="O65" i="1" s="1"/>
  <c r="O64" i="1" s="1"/>
  <c r="X66" i="1"/>
  <c r="X65" i="1" s="1"/>
  <c r="X64" i="1" s="1"/>
  <c r="P66" i="1"/>
  <c r="P65" i="1" s="1"/>
  <c r="P64" i="1" s="1"/>
  <c r="H66" i="1"/>
  <c r="H65" i="1" s="1"/>
  <c r="H64" i="1" s="1"/>
  <c r="V66" i="1"/>
  <c r="V65" i="1" s="1"/>
  <c r="V64" i="1" s="1"/>
  <c r="AA66" i="1"/>
  <c r="AA65" i="1" s="1"/>
  <c r="AA64" i="1" s="1"/>
  <c r="S66" i="1"/>
  <c r="S65" i="1" s="1"/>
  <c r="S64" i="1" s="1"/>
  <c r="K66" i="1"/>
  <c r="K65" i="1" s="1"/>
  <c r="K64" i="1" s="1"/>
  <c r="N66" i="1"/>
  <c r="N65" i="1" s="1"/>
  <c r="N64" i="1" s="1"/>
  <c r="G66" i="1"/>
  <c r="G65" i="1" s="1"/>
  <c r="G64" i="1" s="1"/>
  <c r="T66" i="1"/>
  <c r="T65" i="1" s="1"/>
  <c r="T64" i="1" s="1"/>
  <c r="L66" i="1"/>
  <c r="L65" i="1" s="1"/>
  <c r="L64" i="1" s="1"/>
  <c r="M66" i="1"/>
  <c r="M65" i="1" s="1"/>
  <c r="M64" i="1" s="1"/>
  <c r="Z66" i="1"/>
  <c r="Z65" i="1" s="1"/>
  <c r="Z64" i="1" s="1"/>
  <c r="R66" i="1"/>
  <c r="R65" i="1" s="1"/>
  <c r="R64" i="1" s="1"/>
  <c r="J66" i="1"/>
  <c r="J65" i="1" s="1"/>
  <c r="J64" i="1" s="1"/>
  <c r="U66" i="1"/>
  <c r="U65" i="1" s="1"/>
  <c r="U64" i="1" s="1"/>
  <c r="Y66" i="1"/>
  <c r="Y65" i="1" s="1"/>
  <c r="Y64" i="1" s="1"/>
  <c r="Q66" i="1"/>
  <c r="Q65" i="1" s="1"/>
  <c r="Q64" i="1" s="1"/>
  <c r="I66" i="1"/>
  <c r="I65" i="1" s="1"/>
  <c r="I64" i="1" s="1"/>
  <c r="H62" i="1" l="1"/>
  <c r="H61" i="1" s="1"/>
  <c r="H60" i="1" s="1"/>
  <c r="H59" i="1" s="1"/>
  <c r="I62" i="1"/>
  <c r="I61" i="1" s="1"/>
  <c r="I60" i="1" s="1"/>
  <c r="I59" i="1" s="1"/>
  <c r="J62" i="1"/>
  <c r="J61" i="1" s="1"/>
  <c r="J60" i="1" s="1"/>
  <c r="J59" i="1" s="1"/>
  <c r="K62" i="1"/>
  <c r="K61" i="1" s="1"/>
  <c r="K60" i="1" s="1"/>
  <c r="K59" i="1" s="1"/>
  <c r="L62" i="1"/>
  <c r="L61" i="1" s="1"/>
  <c r="L60" i="1" s="1"/>
  <c r="L59" i="1" s="1"/>
  <c r="M62" i="1"/>
  <c r="M61" i="1" s="1"/>
  <c r="M60" i="1" s="1"/>
  <c r="M59" i="1" s="1"/>
  <c r="N62" i="1"/>
  <c r="N61" i="1" s="1"/>
  <c r="N60" i="1" s="1"/>
  <c r="N59" i="1" s="1"/>
  <c r="O62" i="1"/>
  <c r="O61" i="1" s="1"/>
  <c r="O60" i="1" s="1"/>
  <c r="O59" i="1" s="1"/>
  <c r="P62" i="1"/>
  <c r="P61" i="1" s="1"/>
  <c r="P60" i="1" s="1"/>
  <c r="P59" i="1" s="1"/>
  <c r="Q62" i="1"/>
  <c r="Q61" i="1" s="1"/>
  <c r="Q60" i="1" s="1"/>
  <c r="Q59" i="1" s="1"/>
  <c r="R62" i="1"/>
  <c r="R61" i="1" s="1"/>
  <c r="R60" i="1" s="1"/>
  <c r="R59" i="1" s="1"/>
  <c r="S62" i="1"/>
  <c r="S61" i="1" s="1"/>
  <c r="S60" i="1" s="1"/>
  <c r="S59" i="1" s="1"/>
  <c r="T62" i="1"/>
  <c r="T61" i="1" s="1"/>
  <c r="T60" i="1" s="1"/>
  <c r="T59" i="1" s="1"/>
  <c r="U62" i="1"/>
  <c r="U61" i="1" s="1"/>
  <c r="U60" i="1" s="1"/>
  <c r="U59" i="1" s="1"/>
  <c r="V62" i="1"/>
  <c r="V61" i="1" s="1"/>
  <c r="V60" i="1" s="1"/>
  <c r="V59" i="1" s="1"/>
  <c r="W62" i="1"/>
  <c r="W61" i="1" s="1"/>
  <c r="W60" i="1" s="1"/>
  <c r="W59" i="1" s="1"/>
  <c r="X62" i="1"/>
  <c r="X61" i="1" s="1"/>
  <c r="X60" i="1" s="1"/>
  <c r="X59" i="1" s="1"/>
  <c r="Y62" i="1"/>
  <c r="Y61" i="1" s="1"/>
  <c r="Y60" i="1" s="1"/>
  <c r="Y59" i="1" s="1"/>
  <c r="Z62" i="1"/>
  <c r="Z61" i="1" s="1"/>
  <c r="Z60" i="1" s="1"/>
  <c r="Z59" i="1" s="1"/>
  <c r="AA62" i="1"/>
  <c r="AA61" i="1" s="1"/>
  <c r="AA60" i="1" s="1"/>
  <c r="AA59" i="1" s="1"/>
  <c r="G62" i="1"/>
  <c r="G61" i="1" s="1"/>
  <c r="G60" i="1" s="1"/>
  <c r="G59" i="1" s="1"/>
  <c r="AA54" i="1"/>
  <c r="AA23" i="1" s="1"/>
  <c r="H57" i="1"/>
  <c r="H56" i="1" s="1"/>
  <c r="H55" i="1" s="1"/>
  <c r="H54" i="1" s="1"/>
  <c r="H23" i="1" s="1"/>
  <c r="I57" i="1"/>
  <c r="I56" i="1" s="1"/>
  <c r="I55" i="1" s="1"/>
  <c r="I54" i="1" s="1"/>
  <c r="I23" i="1" s="1"/>
  <c r="J57" i="1"/>
  <c r="J56" i="1" s="1"/>
  <c r="J55" i="1" s="1"/>
  <c r="J54" i="1" s="1"/>
  <c r="K57" i="1"/>
  <c r="K56" i="1" s="1"/>
  <c r="K55" i="1" s="1"/>
  <c r="K54" i="1" s="1"/>
  <c r="L57" i="1"/>
  <c r="L56" i="1" s="1"/>
  <c r="L55" i="1" s="1"/>
  <c r="L54" i="1" s="1"/>
  <c r="L23" i="1" s="1"/>
  <c r="M57" i="1"/>
  <c r="M56" i="1" s="1"/>
  <c r="M55" i="1" s="1"/>
  <c r="M54" i="1" s="1"/>
  <c r="M23" i="1" s="1"/>
  <c r="N57" i="1"/>
  <c r="N56" i="1" s="1"/>
  <c r="N55" i="1" s="1"/>
  <c r="N54" i="1" s="1"/>
  <c r="O57" i="1"/>
  <c r="O56" i="1" s="1"/>
  <c r="O55" i="1" s="1"/>
  <c r="O54" i="1" s="1"/>
  <c r="P57" i="1"/>
  <c r="P56" i="1" s="1"/>
  <c r="P55" i="1" s="1"/>
  <c r="P54" i="1" s="1"/>
  <c r="Q57" i="1"/>
  <c r="Q56" i="1" s="1"/>
  <c r="Q55" i="1" s="1"/>
  <c r="Q54" i="1" s="1"/>
  <c r="R57" i="1"/>
  <c r="R56" i="1" s="1"/>
  <c r="R55" i="1" s="1"/>
  <c r="R54" i="1" s="1"/>
  <c r="R23" i="1" s="1"/>
  <c r="S57" i="1"/>
  <c r="S56" i="1" s="1"/>
  <c r="S55" i="1" s="1"/>
  <c r="S54" i="1" s="1"/>
  <c r="T57" i="1"/>
  <c r="T56" i="1" s="1"/>
  <c r="T55" i="1" s="1"/>
  <c r="T54" i="1" s="1"/>
  <c r="T23" i="1" s="1"/>
  <c r="U57" i="1"/>
  <c r="U56" i="1" s="1"/>
  <c r="U55" i="1" s="1"/>
  <c r="U54" i="1" s="1"/>
  <c r="U23" i="1" s="1"/>
  <c r="V57" i="1"/>
  <c r="V56" i="1" s="1"/>
  <c r="V55" i="1" s="1"/>
  <c r="V54" i="1" s="1"/>
  <c r="W57" i="1"/>
  <c r="W56" i="1" s="1"/>
  <c r="X57" i="1"/>
  <c r="X56" i="1" s="1"/>
  <c r="Y57" i="1"/>
  <c r="Y56" i="1" s="1"/>
  <c r="Z57" i="1"/>
  <c r="Z56" i="1" s="1"/>
  <c r="AA57" i="1"/>
  <c r="AA56" i="1" s="1"/>
  <c r="AA55" i="1" s="1"/>
  <c r="G57" i="1"/>
  <c r="G56" i="1" s="1"/>
  <c r="G55" i="1" s="1"/>
  <c r="G54" i="1" s="1"/>
  <c r="H47" i="1"/>
  <c r="H46" i="1" s="1"/>
  <c r="H45" i="1" s="1"/>
  <c r="H44" i="1" s="1"/>
  <c r="I47" i="1"/>
  <c r="I46" i="1" s="1"/>
  <c r="I45" i="1" s="1"/>
  <c r="I44" i="1" s="1"/>
  <c r="J47" i="1"/>
  <c r="J46" i="1" s="1"/>
  <c r="J45" i="1" s="1"/>
  <c r="J44" i="1" s="1"/>
  <c r="K47" i="1"/>
  <c r="K46" i="1" s="1"/>
  <c r="K45" i="1" s="1"/>
  <c r="K44" i="1" s="1"/>
  <c r="L47" i="1"/>
  <c r="L46" i="1" s="1"/>
  <c r="L45" i="1" s="1"/>
  <c r="L44" i="1" s="1"/>
  <c r="M47" i="1"/>
  <c r="M46" i="1" s="1"/>
  <c r="M45" i="1" s="1"/>
  <c r="M44" i="1" s="1"/>
  <c r="N47" i="1"/>
  <c r="N46" i="1" s="1"/>
  <c r="N45" i="1" s="1"/>
  <c r="N44" i="1" s="1"/>
  <c r="O47" i="1"/>
  <c r="O46" i="1" s="1"/>
  <c r="O45" i="1" s="1"/>
  <c r="O44" i="1" s="1"/>
  <c r="P47" i="1"/>
  <c r="P46" i="1" s="1"/>
  <c r="P45" i="1" s="1"/>
  <c r="P44" i="1" s="1"/>
  <c r="Q47" i="1"/>
  <c r="Q46" i="1" s="1"/>
  <c r="Q45" i="1" s="1"/>
  <c r="Q44" i="1" s="1"/>
  <c r="R47" i="1"/>
  <c r="R46" i="1" s="1"/>
  <c r="R45" i="1" s="1"/>
  <c r="R44" i="1" s="1"/>
  <c r="S47" i="1"/>
  <c r="S46" i="1" s="1"/>
  <c r="S45" i="1" s="1"/>
  <c r="S44" i="1" s="1"/>
  <c r="T47" i="1"/>
  <c r="T46" i="1" s="1"/>
  <c r="T45" i="1" s="1"/>
  <c r="T44" i="1" s="1"/>
  <c r="U47" i="1"/>
  <c r="U46" i="1" s="1"/>
  <c r="U45" i="1" s="1"/>
  <c r="U44" i="1" s="1"/>
  <c r="V47" i="1"/>
  <c r="V46" i="1" s="1"/>
  <c r="V45" i="1" s="1"/>
  <c r="V44" i="1" s="1"/>
  <c r="W47" i="1"/>
  <c r="W46" i="1" s="1"/>
  <c r="W45" i="1" s="1"/>
  <c r="W44" i="1" s="1"/>
  <c r="X47" i="1"/>
  <c r="X46" i="1" s="1"/>
  <c r="X45" i="1" s="1"/>
  <c r="X44" i="1" s="1"/>
  <c r="Y47" i="1"/>
  <c r="Y46" i="1" s="1"/>
  <c r="Y45" i="1" s="1"/>
  <c r="Y44" i="1" s="1"/>
  <c r="Z47" i="1"/>
  <c r="Z46" i="1" s="1"/>
  <c r="Z45" i="1" s="1"/>
  <c r="Z44" i="1" s="1"/>
  <c r="AA47" i="1"/>
  <c r="AA46" i="1" s="1"/>
  <c r="AA45" i="1" s="1"/>
  <c r="AA44" i="1" s="1"/>
  <c r="G47" i="1"/>
  <c r="G46" i="1" s="1"/>
  <c r="G45" i="1" s="1"/>
  <c r="G44" i="1" s="1"/>
  <c r="H52" i="1"/>
  <c r="H51" i="1" s="1"/>
  <c r="H50" i="1" s="1"/>
  <c r="H49" i="1" s="1"/>
  <c r="I52" i="1"/>
  <c r="I51" i="1" s="1"/>
  <c r="I50" i="1" s="1"/>
  <c r="I49" i="1" s="1"/>
  <c r="J52" i="1"/>
  <c r="J51" i="1" s="1"/>
  <c r="J50" i="1" s="1"/>
  <c r="J49" i="1" s="1"/>
  <c r="K52" i="1"/>
  <c r="K51" i="1" s="1"/>
  <c r="K50" i="1" s="1"/>
  <c r="K49" i="1" s="1"/>
  <c r="L52" i="1"/>
  <c r="L51" i="1" s="1"/>
  <c r="L50" i="1" s="1"/>
  <c r="L49" i="1" s="1"/>
  <c r="M52" i="1"/>
  <c r="M51" i="1" s="1"/>
  <c r="M50" i="1" s="1"/>
  <c r="M49" i="1" s="1"/>
  <c r="N52" i="1"/>
  <c r="N51" i="1" s="1"/>
  <c r="N50" i="1" s="1"/>
  <c r="N49" i="1" s="1"/>
  <c r="O52" i="1"/>
  <c r="O51" i="1" s="1"/>
  <c r="O50" i="1" s="1"/>
  <c r="O49" i="1" s="1"/>
  <c r="P52" i="1"/>
  <c r="P51" i="1" s="1"/>
  <c r="P50" i="1" s="1"/>
  <c r="P49" i="1" s="1"/>
  <c r="Q52" i="1"/>
  <c r="Q51" i="1" s="1"/>
  <c r="Q50" i="1" s="1"/>
  <c r="Q49" i="1" s="1"/>
  <c r="R52" i="1"/>
  <c r="R51" i="1" s="1"/>
  <c r="R50" i="1" s="1"/>
  <c r="R49" i="1" s="1"/>
  <c r="S52" i="1"/>
  <c r="S51" i="1" s="1"/>
  <c r="S50" i="1" s="1"/>
  <c r="S49" i="1" s="1"/>
  <c r="T52" i="1"/>
  <c r="T51" i="1" s="1"/>
  <c r="T50" i="1" s="1"/>
  <c r="T49" i="1" s="1"/>
  <c r="U52" i="1"/>
  <c r="U51" i="1" s="1"/>
  <c r="U50" i="1" s="1"/>
  <c r="U49" i="1" s="1"/>
  <c r="V52" i="1"/>
  <c r="V51" i="1" s="1"/>
  <c r="V50" i="1" s="1"/>
  <c r="V49" i="1" s="1"/>
  <c r="W52" i="1"/>
  <c r="W51" i="1" s="1"/>
  <c r="W50" i="1" s="1"/>
  <c r="W49" i="1" s="1"/>
  <c r="X52" i="1"/>
  <c r="X51" i="1" s="1"/>
  <c r="X50" i="1" s="1"/>
  <c r="X49" i="1" s="1"/>
  <c r="Y52" i="1"/>
  <c r="Y51" i="1" s="1"/>
  <c r="Y50" i="1" s="1"/>
  <c r="Y49" i="1" s="1"/>
  <c r="Z52" i="1"/>
  <c r="Z51" i="1" s="1"/>
  <c r="Z50" i="1" s="1"/>
  <c r="Z49" i="1" s="1"/>
  <c r="AA52" i="1"/>
  <c r="AA51" i="1" s="1"/>
  <c r="AA50" i="1" s="1"/>
  <c r="AA49" i="1" s="1"/>
  <c r="G52" i="1"/>
  <c r="G51" i="1" s="1"/>
  <c r="G50" i="1" s="1"/>
  <c r="G49" i="1" s="1"/>
  <c r="AA41" i="1"/>
  <c r="AA40" i="1" s="1"/>
  <c r="AA39" i="1" s="1"/>
  <c r="V41" i="1"/>
  <c r="V40" i="1" s="1"/>
  <c r="Z41" i="1"/>
  <c r="Z40" i="1" s="1"/>
  <c r="Z39" i="1" s="1"/>
  <c r="Y41" i="1"/>
  <c r="Y40" i="1" s="1"/>
  <c r="X41" i="1"/>
  <c r="X40" i="1" s="1"/>
  <c r="W41" i="1"/>
  <c r="W40" i="1" s="1"/>
  <c r="W39" i="1" s="1"/>
  <c r="U41" i="1"/>
  <c r="U40" i="1" s="1"/>
  <c r="U39" i="1" s="1"/>
  <c r="T41" i="1"/>
  <c r="T40" i="1" s="1"/>
  <c r="T39" i="1" s="1"/>
  <c r="S41" i="1"/>
  <c r="S40" i="1" s="1"/>
  <c r="R41" i="1"/>
  <c r="R40" i="1" s="1"/>
  <c r="Q41" i="1"/>
  <c r="Q40" i="1" s="1"/>
  <c r="P41" i="1"/>
  <c r="P40" i="1" s="1"/>
  <c r="O41" i="1"/>
  <c r="O40" i="1" s="1"/>
  <c r="O39" i="1" s="1"/>
  <c r="N41" i="1"/>
  <c r="N40" i="1" s="1"/>
  <c r="N39" i="1" s="1"/>
  <c r="M41" i="1"/>
  <c r="M40" i="1" s="1"/>
  <c r="M39" i="1" s="1"/>
  <c r="L41" i="1"/>
  <c r="L40" i="1" s="1"/>
  <c r="L39" i="1" s="1"/>
  <c r="K41" i="1"/>
  <c r="K40" i="1" s="1"/>
  <c r="J41" i="1"/>
  <c r="J40" i="1" s="1"/>
  <c r="I41" i="1"/>
  <c r="I40" i="1" s="1"/>
  <c r="H41" i="1"/>
  <c r="H40" i="1" s="1"/>
  <c r="G41" i="1"/>
  <c r="G40" i="1" s="1"/>
  <c r="G39" i="1" s="1"/>
  <c r="H97" i="1"/>
  <c r="H96" i="1" s="1"/>
  <c r="H95" i="1" s="1"/>
  <c r="H94" i="1" s="1"/>
  <c r="I97" i="1"/>
  <c r="I96" i="1" s="1"/>
  <c r="I95" i="1" s="1"/>
  <c r="I94" i="1" s="1"/>
  <c r="J97" i="1"/>
  <c r="J96" i="1" s="1"/>
  <c r="J95" i="1" s="1"/>
  <c r="J94" i="1" s="1"/>
  <c r="K97" i="1"/>
  <c r="K96" i="1" s="1"/>
  <c r="K95" i="1" s="1"/>
  <c r="K94" i="1" s="1"/>
  <c r="L97" i="1"/>
  <c r="L96" i="1" s="1"/>
  <c r="L95" i="1" s="1"/>
  <c r="L94" i="1" s="1"/>
  <c r="M97" i="1"/>
  <c r="M96" i="1" s="1"/>
  <c r="M95" i="1" s="1"/>
  <c r="M94" i="1" s="1"/>
  <c r="N97" i="1"/>
  <c r="N96" i="1" s="1"/>
  <c r="N95" i="1" s="1"/>
  <c r="N94" i="1" s="1"/>
  <c r="O97" i="1"/>
  <c r="O96" i="1" s="1"/>
  <c r="O95" i="1" s="1"/>
  <c r="O94" i="1" s="1"/>
  <c r="P97" i="1"/>
  <c r="P96" i="1" s="1"/>
  <c r="P95" i="1" s="1"/>
  <c r="P94" i="1" s="1"/>
  <c r="Q97" i="1"/>
  <c r="Q96" i="1" s="1"/>
  <c r="Q95" i="1" s="1"/>
  <c r="Q94" i="1" s="1"/>
  <c r="R97" i="1"/>
  <c r="R96" i="1" s="1"/>
  <c r="R95" i="1" s="1"/>
  <c r="R94" i="1" s="1"/>
  <c r="S97" i="1"/>
  <c r="S96" i="1" s="1"/>
  <c r="S95" i="1" s="1"/>
  <c r="S94" i="1" s="1"/>
  <c r="T97" i="1"/>
  <c r="T96" i="1" s="1"/>
  <c r="T95" i="1" s="1"/>
  <c r="T94" i="1" s="1"/>
  <c r="U97" i="1"/>
  <c r="U96" i="1" s="1"/>
  <c r="U95" i="1" s="1"/>
  <c r="U94" i="1" s="1"/>
  <c r="V97" i="1"/>
  <c r="V96" i="1" s="1"/>
  <c r="V95" i="1" s="1"/>
  <c r="V94" i="1" s="1"/>
  <c r="W97" i="1"/>
  <c r="W96" i="1" s="1"/>
  <c r="W95" i="1" s="1"/>
  <c r="W94" i="1" s="1"/>
  <c r="X97" i="1"/>
  <c r="X96" i="1" s="1"/>
  <c r="X95" i="1" s="1"/>
  <c r="X94" i="1" s="1"/>
  <c r="Y97" i="1"/>
  <c r="Y96" i="1" s="1"/>
  <c r="Y95" i="1" s="1"/>
  <c r="Y94" i="1" s="1"/>
  <c r="Z97" i="1"/>
  <c r="Z96" i="1" s="1"/>
  <c r="Z95" i="1" s="1"/>
  <c r="Z94" i="1" s="1"/>
  <c r="AA97" i="1"/>
  <c r="AA96" i="1" s="1"/>
  <c r="AA95" i="1" s="1"/>
  <c r="AA94" i="1" s="1"/>
  <c r="G97" i="1"/>
  <c r="G96" i="1" s="1"/>
  <c r="G95" i="1" s="1"/>
  <c r="G94" i="1" s="1"/>
  <c r="H26" i="1"/>
  <c r="H25" i="1" s="1"/>
  <c r="I26" i="1"/>
  <c r="I25" i="1" s="1"/>
  <c r="J26" i="1"/>
  <c r="J25" i="1" s="1"/>
  <c r="K26" i="1"/>
  <c r="K25" i="1" s="1"/>
  <c r="L26" i="1"/>
  <c r="L25" i="1" s="1"/>
  <c r="M26" i="1"/>
  <c r="M25" i="1" s="1"/>
  <c r="N26" i="1"/>
  <c r="N25" i="1" s="1"/>
  <c r="O26" i="1"/>
  <c r="O25" i="1" s="1"/>
  <c r="P26" i="1"/>
  <c r="P25" i="1" s="1"/>
  <c r="Q26" i="1"/>
  <c r="Q25" i="1" s="1"/>
  <c r="R26" i="1"/>
  <c r="R25" i="1" s="1"/>
  <c r="S26" i="1"/>
  <c r="S25" i="1" s="1"/>
  <c r="T26" i="1"/>
  <c r="T25" i="1" s="1"/>
  <c r="U26" i="1"/>
  <c r="U25" i="1" s="1"/>
  <c r="V26" i="1"/>
  <c r="V25" i="1" s="1"/>
  <c r="W26" i="1"/>
  <c r="W25" i="1" s="1"/>
  <c r="X26" i="1"/>
  <c r="X25" i="1" s="1"/>
  <c r="Y26" i="1"/>
  <c r="Y25" i="1" s="1"/>
  <c r="Z26" i="1"/>
  <c r="Z25" i="1" s="1"/>
  <c r="AA26" i="1"/>
  <c r="AA25" i="1" s="1"/>
  <c r="G26" i="1"/>
  <c r="G25" i="1" s="1"/>
  <c r="H21" i="1"/>
  <c r="H20" i="1" s="1"/>
  <c r="H19" i="1" s="1"/>
  <c r="H18" i="1" s="1"/>
  <c r="H17" i="1" s="1"/>
  <c r="I21" i="1"/>
  <c r="I20" i="1" s="1"/>
  <c r="I19" i="1" s="1"/>
  <c r="I18" i="1" s="1"/>
  <c r="I17" i="1" s="1"/>
  <c r="J21" i="1"/>
  <c r="J20" i="1" s="1"/>
  <c r="J19" i="1" s="1"/>
  <c r="J18" i="1" s="1"/>
  <c r="J17" i="1" s="1"/>
  <c r="K21" i="1"/>
  <c r="K20" i="1" s="1"/>
  <c r="K19" i="1" s="1"/>
  <c r="K18" i="1" s="1"/>
  <c r="K17" i="1" s="1"/>
  <c r="L21" i="1"/>
  <c r="L20" i="1" s="1"/>
  <c r="L19" i="1" s="1"/>
  <c r="L18" i="1" s="1"/>
  <c r="L17" i="1" s="1"/>
  <c r="M21" i="1"/>
  <c r="M20" i="1" s="1"/>
  <c r="M19" i="1" s="1"/>
  <c r="M18" i="1" s="1"/>
  <c r="M17" i="1" s="1"/>
  <c r="N21" i="1"/>
  <c r="N20" i="1" s="1"/>
  <c r="N19" i="1" s="1"/>
  <c r="N18" i="1" s="1"/>
  <c r="N17" i="1" s="1"/>
  <c r="O21" i="1"/>
  <c r="O20" i="1" s="1"/>
  <c r="O19" i="1" s="1"/>
  <c r="O18" i="1" s="1"/>
  <c r="O17" i="1" s="1"/>
  <c r="P21" i="1"/>
  <c r="P20" i="1" s="1"/>
  <c r="P19" i="1" s="1"/>
  <c r="P18" i="1" s="1"/>
  <c r="P17" i="1" s="1"/>
  <c r="Q21" i="1"/>
  <c r="Q20" i="1" s="1"/>
  <c r="Q19" i="1" s="1"/>
  <c r="Q18" i="1" s="1"/>
  <c r="Q17" i="1" s="1"/>
  <c r="R21" i="1"/>
  <c r="R20" i="1" s="1"/>
  <c r="R19" i="1" s="1"/>
  <c r="R18" i="1" s="1"/>
  <c r="R17" i="1" s="1"/>
  <c r="S21" i="1"/>
  <c r="S20" i="1" s="1"/>
  <c r="S19" i="1" s="1"/>
  <c r="S18" i="1" s="1"/>
  <c r="S17" i="1" s="1"/>
  <c r="T21" i="1"/>
  <c r="T20" i="1" s="1"/>
  <c r="T19" i="1" s="1"/>
  <c r="T18" i="1" s="1"/>
  <c r="T17" i="1" s="1"/>
  <c r="U21" i="1"/>
  <c r="U20" i="1" s="1"/>
  <c r="U19" i="1" s="1"/>
  <c r="U18" i="1" s="1"/>
  <c r="U17" i="1" s="1"/>
  <c r="V21" i="1"/>
  <c r="V20" i="1" s="1"/>
  <c r="V19" i="1" s="1"/>
  <c r="V18" i="1" s="1"/>
  <c r="V17" i="1" s="1"/>
  <c r="W21" i="1"/>
  <c r="W20" i="1" s="1"/>
  <c r="W19" i="1" s="1"/>
  <c r="W18" i="1" s="1"/>
  <c r="W17" i="1" s="1"/>
  <c r="X21" i="1"/>
  <c r="X20" i="1" s="1"/>
  <c r="X19" i="1" s="1"/>
  <c r="X18" i="1" s="1"/>
  <c r="X17" i="1" s="1"/>
  <c r="Y21" i="1"/>
  <c r="Y20" i="1" s="1"/>
  <c r="Y19" i="1" s="1"/>
  <c r="Y18" i="1" s="1"/>
  <c r="Y17" i="1" s="1"/>
  <c r="Z21" i="1"/>
  <c r="Z20" i="1" s="1"/>
  <c r="Z19" i="1" s="1"/>
  <c r="Z18" i="1" s="1"/>
  <c r="Z17" i="1" s="1"/>
  <c r="AA21" i="1"/>
  <c r="AA20" i="1" s="1"/>
  <c r="AA19" i="1" s="1"/>
  <c r="AA18" i="1" s="1"/>
  <c r="AA17" i="1" s="1"/>
  <c r="G21" i="1"/>
  <c r="G20" i="1" s="1"/>
  <c r="G19" i="1" s="1"/>
  <c r="G18" i="1" s="1"/>
  <c r="G17" i="1" s="1"/>
  <c r="Q23" i="1" l="1"/>
  <c r="G23" i="1"/>
  <c r="P23" i="1"/>
  <c r="O23" i="1"/>
  <c r="N23" i="1"/>
  <c r="S23" i="1"/>
  <c r="K23" i="1"/>
  <c r="V23" i="1"/>
  <c r="J23" i="1"/>
  <c r="Z55" i="1"/>
  <c r="Z54" i="1" s="1"/>
  <c r="Z23" i="1" s="1"/>
  <c r="Y55" i="1"/>
  <c r="Y54" i="1" s="1"/>
  <c r="Y23" i="1" s="1"/>
  <c r="V24" i="1"/>
  <c r="X55" i="1"/>
  <c r="X54" i="1" s="1"/>
  <c r="X23" i="1" s="1"/>
  <c r="W55" i="1"/>
  <c r="W54" i="1" s="1"/>
  <c r="W23" i="1" s="1"/>
  <c r="V39" i="1"/>
  <c r="X24" i="1"/>
  <c r="H24" i="1"/>
  <c r="P24" i="1"/>
  <c r="I24" i="1"/>
  <c r="R24" i="1"/>
  <c r="U24" i="1"/>
  <c r="M24" i="1"/>
  <c r="J39" i="1"/>
  <c r="J24" i="1"/>
  <c r="Q24" i="1"/>
  <c r="Q39" i="1"/>
  <c r="Z24" i="1"/>
  <c r="N24" i="1"/>
  <c r="N592" i="1" s="1"/>
  <c r="K39" i="1"/>
  <c r="K24" i="1"/>
  <c r="Y24" i="1"/>
  <c r="Y39" i="1"/>
  <c r="S39" i="1"/>
  <c r="S24" i="1"/>
  <c r="R39" i="1"/>
  <c r="W24" i="1"/>
  <c r="O24" i="1"/>
  <c r="I39" i="1"/>
  <c r="X39" i="1"/>
  <c r="H39" i="1"/>
  <c r="T24" i="1"/>
  <c r="L24" i="1"/>
  <c r="P39" i="1"/>
  <c r="AA24" i="1"/>
  <c r="H15" i="1"/>
  <c r="H14" i="1" s="1"/>
  <c r="H13" i="1" s="1"/>
  <c r="I15" i="1"/>
  <c r="I14" i="1" s="1"/>
  <c r="I13" i="1" s="1"/>
  <c r="J15" i="1"/>
  <c r="J14" i="1" s="1"/>
  <c r="J13" i="1" s="1"/>
  <c r="K15" i="1"/>
  <c r="K14" i="1" s="1"/>
  <c r="K13" i="1" s="1"/>
  <c r="L15" i="1"/>
  <c r="L14" i="1" s="1"/>
  <c r="L13" i="1" s="1"/>
  <c r="M15" i="1"/>
  <c r="M14" i="1" s="1"/>
  <c r="M13" i="1" s="1"/>
  <c r="N15" i="1"/>
  <c r="N14" i="1" s="1"/>
  <c r="N13" i="1" s="1"/>
  <c r="O15" i="1"/>
  <c r="O14" i="1" s="1"/>
  <c r="O13" i="1" s="1"/>
  <c r="P15" i="1"/>
  <c r="P14" i="1" s="1"/>
  <c r="P13" i="1" s="1"/>
  <c r="Q15" i="1"/>
  <c r="Q14" i="1" s="1"/>
  <c r="Q13" i="1" s="1"/>
  <c r="R15" i="1"/>
  <c r="R14" i="1" s="1"/>
  <c r="R13" i="1" s="1"/>
  <c r="S15" i="1"/>
  <c r="S14" i="1" s="1"/>
  <c r="S13" i="1" s="1"/>
  <c r="T15" i="1"/>
  <c r="T14" i="1" s="1"/>
  <c r="T13" i="1" s="1"/>
  <c r="U15" i="1"/>
  <c r="U14" i="1" s="1"/>
  <c r="U13" i="1" s="1"/>
  <c r="V15" i="1"/>
  <c r="V14" i="1" s="1"/>
  <c r="V13" i="1" s="1"/>
  <c r="W15" i="1"/>
  <c r="W14" i="1" s="1"/>
  <c r="W13" i="1" s="1"/>
  <c r="X15" i="1"/>
  <c r="X14" i="1" s="1"/>
  <c r="X13" i="1" s="1"/>
  <c r="Y15" i="1"/>
  <c r="Y14" i="1" s="1"/>
  <c r="Y13" i="1" s="1"/>
  <c r="Z15" i="1"/>
  <c r="Z14" i="1" s="1"/>
  <c r="Z13" i="1" s="1"/>
  <c r="AA15" i="1"/>
  <c r="AA14" i="1" s="1"/>
  <c r="AA13" i="1" s="1"/>
  <c r="G15" i="1"/>
  <c r="G14" i="1" s="1"/>
  <c r="G13" i="1" s="1"/>
  <c r="H11" i="1"/>
  <c r="I11" i="1"/>
  <c r="J11" i="1"/>
  <c r="K11" i="1"/>
  <c r="L11" i="1"/>
  <c r="M11" i="1"/>
  <c r="N11" i="1"/>
  <c r="O11" i="1"/>
  <c r="P11" i="1"/>
  <c r="Q11" i="1"/>
  <c r="R11" i="1"/>
  <c r="S11" i="1"/>
  <c r="T11" i="1"/>
  <c r="U11" i="1"/>
  <c r="V11" i="1"/>
  <c r="W11" i="1"/>
  <c r="X11" i="1"/>
  <c r="Y11" i="1"/>
  <c r="Z11" i="1"/>
  <c r="AA11" i="1"/>
  <c r="G11" i="1"/>
  <c r="O592" i="1" l="1"/>
  <c r="U592" i="1"/>
  <c r="M592" i="1"/>
  <c r="Y592" i="1"/>
  <c r="L592" i="1"/>
  <c r="W592" i="1"/>
  <c r="T592" i="1"/>
  <c r="R592" i="1"/>
  <c r="S592" i="1"/>
  <c r="Z592" i="1"/>
  <c r="I592" i="1"/>
  <c r="P592" i="1"/>
  <c r="Q592" i="1"/>
  <c r="H592" i="1"/>
  <c r="J592" i="1"/>
  <c r="X592" i="1"/>
  <c r="K592" i="1"/>
  <c r="G592" i="1"/>
  <c r="AA569" i="1"/>
  <c r="AA568" i="1"/>
  <c r="AA546" i="1"/>
  <c r="AA545" i="1"/>
  <c r="AA542" i="1" s="1"/>
  <c r="AA541" i="1" s="1"/>
  <c r="AA540" i="1" s="1"/>
  <c r="AA512" i="1"/>
  <c r="AA511" i="1" s="1"/>
  <c r="AA510" i="1" s="1"/>
  <c r="AA509" i="1" s="1"/>
  <c r="AA508" i="1" s="1"/>
  <c r="AA395" i="1" s="1"/>
  <c r="AA394" i="1"/>
  <c r="AA393" i="1" s="1"/>
  <c r="AA392" i="1" s="1"/>
  <c r="AA391" i="1" s="1"/>
  <c r="AA390" i="1" s="1"/>
  <c r="AA373" i="1"/>
  <c r="AA372" i="1" s="1"/>
  <c r="AA371" i="1" s="1"/>
  <c r="AA370" i="1" s="1"/>
  <c r="AA369" i="1" s="1"/>
  <c r="AA368" i="1" s="1"/>
  <c r="AA276" i="1"/>
  <c r="AA275" i="1"/>
  <c r="AA270" i="1"/>
  <c r="AA269" i="1"/>
  <c r="AA268" i="1" s="1"/>
  <c r="AA267" i="1" s="1"/>
  <c r="AA261" i="1"/>
  <c r="AA260" i="1" s="1"/>
  <c r="AA259" i="1" s="1"/>
  <c r="AA258" i="1" s="1"/>
  <c r="AA257" i="1" s="1"/>
  <c r="AA233" i="1"/>
  <c r="AA232" i="1" s="1"/>
  <c r="AA231" i="1" s="1"/>
  <c r="AA230" i="1"/>
  <c r="AA229" i="1" s="1"/>
  <c r="AA228" i="1" s="1"/>
  <c r="AA202" i="1"/>
  <c r="AA201" i="1" s="1"/>
  <c r="AA200" i="1" s="1"/>
  <c r="AA167" i="1"/>
  <c r="AA166" i="1" s="1"/>
  <c r="AA165" i="1" s="1"/>
  <c r="AA164" i="1" s="1"/>
  <c r="AA163" i="1"/>
  <c r="AA120" i="1" s="1"/>
  <c r="AA109" i="1"/>
  <c r="AA108" i="1"/>
  <c r="V569" i="1"/>
  <c r="V568" i="1"/>
  <c r="V546" i="1"/>
  <c r="V545" i="1" s="1"/>
  <c r="V542" i="1" s="1"/>
  <c r="V541" i="1" s="1"/>
  <c r="V540" i="1" s="1"/>
  <c r="V512" i="1"/>
  <c r="V511" i="1" s="1"/>
  <c r="V510" i="1" s="1"/>
  <c r="V509" i="1" s="1"/>
  <c r="V508" i="1" s="1"/>
  <c r="V482" i="1"/>
  <c r="V481" i="1" s="1"/>
  <c r="V480" i="1" s="1"/>
  <c r="V479" i="1" s="1"/>
  <c r="V276" i="1"/>
  <c r="V275" i="1"/>
  <c r="V270" i="1"/>
  <c r="V269" i="1"/>
  <c r="V268" i="1" s="1"/>
  <c r="V267" i="1" s="1"/>
  <c r="V233" i="1"/>
  <c r="V232" i="1" s="1"/>
  <c r="V231" i="1" s="1"/>
  <c r="V224" i="1" s="1"/>
  <c r="V223" i="1" s="1"/>
  <c r="V163" i="1"/>
  <c r="V120" i="1" s="1"/>
  <c r="V109" i="1"/>
  <c r="V108" i="1"/>
  <c r="G569" i="1"/>
  <c r="G568" i="1"/>
  <c r="G276" i="1"/>
  <c r="G275" i="1"/>
  <c r="G220" i="1"/>
  <c r="V478" i="1" l="1"/>
  <c r="V395" i="1" s="1"/>
  <c r="V182" i="1"/>
  <c r="AA224" i="1"/>
  <c r="AA223" i="1" s="1"/>
  <c r="AA182" i="1" s="1"/>
  <c r="V107" i="1"/>
  <c r="V106" i="1" s="1"/>
  <c r="V105" i="1" s="1"/>
  <c r="V104" i="1" s="1"/>
  <c r="AA107" i="1"/>
  <c r="AA106" i="1" s="1"/>
  <c r="AA105" i="1" s="1"/>
  <c r="AA104" i="1" s="1"/>
  <c r="V592" i="1" l="1"/>
  <c r="AA592" i="1"/>
</calcChain>
</file>

<file path=xl/sharedStrings.xml><?xml version="1.0" encoding="utf-8"?>
<sst xmlns="http://schemas.openxmlformats.org/spreadsheetml/2006/main" count="2514" uniqueCount="460">
  <si>
    <t xml:space="preserve"> (руб.)</t>
  </si>
  <si>
    <t>№ п/п</t>
  </si>
  <si>
    <t>Наименоваие</t>
  </si>
  <si>
    <t>ЦСР</t>
  </si>
  <si>
    <t>Рз</t>
  </si>
  <si>
    <t>ПР</t>
  </si>
  <si>
    <t>ВР</t>
  </si>
  <si>
    <t>Сумма</t>
  </si>
  <si>
    <t>Сумма (Ф)</t>
  </si>
  <si>
    <t>Сумма (Р)</t>
  </si>
  <si>
    <t>Сумма (М)</t>
  </si>
  <si>
    <t>Сумма (П)</t>
  </si>
  <si>
    <t>Наименование</t>
  </si>
  <si>
    <t>2023 г.</t>
  </si>
  <si>
    <t>2023 г. (Ф)</t>
  </si>
  <si>
    <t>2023 г. (Р)</t>
  </si>
  <si>
    <t>2023 г. (М)</t>
  </si>
  <si>
    <t>2023 г. (П)</t>
  </si>
  <si>
    <t>2024 г.</t>
  </si>
  <si>
    <t>2024 г. (Ф)</t>
  </si>
  <si>
    <t>2024 г. (Р)</t>
  </si>
  <si>
    <t>2024 г. (М)</t>
  </si>
  <si>
    <t>2024 г. (П)</t>
  </si>
  <si>
    <t>01.0.00.00000</t>
  </si>
  <si>
    <t>1</t>
  </si>
  <si>
    <t>НАЦИОНАЛЬНАЯ ЭКОНОМИКА</t>
  </si>
  <si>
    <t>04</t>
  </si>
  <si>
    <t>00</t>
  </si>
  <si>
    <t>Другие вопросы в области национальной экономики</t>
  </si>
  <si>
    <t>12</t>
  </si>
  <si>
    <t>Расходы, связанные с финансированием мероприятий, связанных с предотвращением влияния геополитической и экономической ситуации на развитие отраслей экономики. (Иные бюджетные ассигнования)</t>
  </si>
  <si>
    <t>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</si>
  <si>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</si>
  <si>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</si>
  <si>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300</t>
  </si>
  <si>
    <t>Премии и гранты</t>
  </si>
  <si>
    <t>350</t>
  </si>
  <si>
    <t>200</t>
  </si>
  <si>
    <t>Иные закупки товаров, работ и услуг для обеспечения государственных (муниципальных) нужд</t>
  </si>
  <si>
    <t>240</t>
  </si>
  <si>
    <t>02.0.00.00000</t>
  </si>
  <si>
    <t>5</t>
  </si>
  <si>
    <t>Сельское хозяйство и рыболовство</t>
  </si>
  <si>
    <t>05</t>
  </si>
  <si>
    <t>6</t>
  </si>
  <si>
    <t>02.0.02.69700</t>
  </si>
  <si>
    <t>Финансовое мероприятие государственных полномочий Амурской области по организации мероприятий при осуществлении деятельности по обращению с животными без владельцев (Закупка товаров, работ и услуг для обеспечения государственных (муниципальных) нужд)</t>
  </si>
  <si>
    <t>Проведение мероприятий по реализации муниципальной программы</t>
  </si>
  <si>
    <t>Проведение мероприятий по реализации муниципальной программы (Социальное обеспечение и иные выплаты населению)</t>
  </si>
  <si>
    <t>10</t>
  </si>
  <si>
    <t>НАЦИОНАЛЬНАЯ БЕЗОПАСНОСТЬ И ПРАВООХРАНИТЕЛЬНАЯ ДЕЯТЕЛЬНОСТЬ</t>
  </si>
  <si>
    <t>03</t>
  </si>
  <si>
    <t>11</t>
  </si>
  <si>
    <t>ЖИЛИЩНО-КОММУНАЛЬНОЕ ХОЗЯЙСТВО</t>
  </si>
  <si>
    <t>01</t>
  </si>
  <si>
    <t>03.0.00.00000</t>
  </si>
  <si>
    <t>13</t>
  </si>
  <si>
    <t>Выравнивание обеспеченности муниципальных образований по реализации ими отдельных расходных обязательств</t>
  </si>
  <si>
    <t>03.1.01.S7710</t>
  </si>
  <si>
    <t>ОБРАЗОВАНИЕ</t>
  </si>
  <si>
    <t>07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</si>
  <si>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</si>
  <si>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</si>
  <si>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600</t>
  </si>
  <si>
    <t>Субсидии бюджетным учреждениям</t>
  </si>
  <si>
    <t>610</t>
  </si>
  <si>
    <t>14</t>
  </si>
  <si>
    <t>КУЛЬТУРА, КИНЕМАТОГРАФИЯ</t>
  </si>
  <si>
    <t>08</t>
  </si>
  <si>
    <t>Культура</t>
  </si>
  <si>
    <t>16</t>
  </si>
  <si>
    <t>03.1.04.S7710</t>
  </si>
  <si>
    <t>Содержание органов местного самоуправления</t>
  </si>
  <si>
    <t>03.1.05.02000</t>
  </si>
  <si>
    <t>Другие вопросы в области культуры, кинематографии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</si>
  <si>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</si>
  <si>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</si>
  <si>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Расходы на выплаты персоналу государственных (муниципальных) органов</t>
  </si>
  <si>
    <t>120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</si>
  <si>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</si>
  <si>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Содержание органов местного самоуправления (Иные бюджетные ассигнования)</t>
  </si>
  <si>
    <t>Уплата налогов, сборов и иных платежей</t>
  </si>
  <si>
    <t>850</t>
  </si>
  <si>
    <t>Содержание подведомственных муниципальных учреждений</t>
  </si>
  <si>
    <t>03.1.05.02009</t>
  </si>
  <si>
    <t>Содержание подведомственных муниципальных учреждений (Иные бюджетные ассигнования)</t>
  </si>
  <si>
    <t>03.1.05.S7710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</si>
  <si>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</si>
  <si>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03.1.06.02009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</si>
  <si>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</si>
  <si>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03.1.06.S7710</t>
  </si>
  <si>
    <t>Расходы на выплаты персоналу казенных учреждений</t>
  </si>
  <si>
    <t>110</t>
  </si>
  <si>
    <t>03.1.A1.55192</t>
  </si>
  <si>
    <t>25</t>
  </si>
  <si>
    <t>03.2.01.01320</t>
  </si>
  <si>
    <t>Молодежная политика</t>
  </si>
  <si>
    <t>Субсидии автономным учреждениям</t>
  </si>
  <si>
    <t>620</t>
  </si>
  <si>
    <t>26</t>
  </si>
  <si>
    <t>Мероприятия в области здравоохранения, спорта и физической культуры, туризма</t>
  </si>
  <si>
    <t>03.3.01.01330</t>
  </si>
  <si>
    <t>ФИЗИЧЕСКАЯ КУЛЬТУРА И СПОРТ</t>
  </si>
  <si>
    <t>Массовый спорт</t>
  </si>
  <si>
    <t>02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</si>
  <si>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</si>
  <si>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27</t>
  </si>
  <si>
    <t>03.3.01.02009</t>
  </si>
  <si>
    <t>28</t>
  </si>
  <si>
    <t>03.3.01.S7710</t>
  </si>
  <si>
    <t>04.0.00.00000</t>
  </si>
  <si>
    <t>Другие вопросы в области жилищно-коммунального хозяйства</t>
  </si>
  <si>
    <t>30</t>
  </si>
  <si>
    <t>Обеспечение жильем молодых семей</t>
  </si>
  <si>
    <t>СОЦИАЛЬНАЯ ПОЛИТИКА</t>
  </si>
  <si>
    <t>Социальное обеспечение населения</t>
  </si>
  <si>
    <t>Социальные выплаты гражданам, кроме публичных нормативных социальных выплат</t>
  </si>
  <si>
    <t>320</t>
  </si>
  <si>
    <t>Дорожное хозяйство (дорожные фонды)</t>
  </si>
  <si>
    <t>09</t>
  </si>
  <si>
    <t>33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</si>
  <si>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</si>
  <si>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</si>
  <si>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34</t>
  </si>
  <si>
    <t>36</t>
  </si>
  <si>
    <t>Транспорт</t>
  </si>
  <si>
    <t>37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</si>
  <si>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</si>
  <si>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</si>
  <si>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</si>
  <si>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38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</si>
  <si>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</t>
  </si>
  <si>
    <t>39</t>
  </si>
  <si>
    <t>40</t>
  </si>
  <si>
    <t>41</t>
  </si>
  <si>
    <t>42</t>
  </si>
  <si>
    <t>Коммунальное хозяйство</t>
  </si>
  <si>
    <t>Благоустройство</t>
  </si>
  <si>
    <t>05.0.00.00000</t>
  </si>
  <si>
    <t>46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</si>
  <si>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</si>
  <si>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</si>
  <si>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</si>
  <si>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</si>
  <si>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47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</si>
  <si>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</si>
  <si>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</si>
  <si>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48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</si>
  <si>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</si>
  <si>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</si>
  <si>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Охрана семьи и детства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</si>
  <si>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</si>
  <si>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</si>
  <si>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</si>
  <si>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</si>
  <si>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</si>
  <si>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</si>
  <si>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50</t>
  </si>
  <si>
    <t>05.1.01.S7710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</si>
  <si>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</si>
  <si>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630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</si>
  <si>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</si>
  <si>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51</t>
  </si>
  <si>
    <t>05.1.02.02006</t>
  </si>
  <si>
    <t>Проведение мероприятий по реализации муниципальной программы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</si>
  <si>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</si>
  <si>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Проведение мероприятий по реализации муниципальной программы (Закупка товаров, работ и услуг для обеспечения государственных (муниципальных) нужд)</t>
  </si>
  <si>
    <t>52</t>
  </si>
  <si>
    <t>Проведение мероприятий по энергосбережению в части замены в образовательных организациях деревянных окон на металлопластиковые</t>
  </si>
  <si>
    <t>05.1.02.88560</t>
  </si>
  <si>
    <t>Проведение мероприятий по энергосбережению в части замены в образовательных организациях деревянных окон на металлопластиковые (Предоставление субсидий бюджетным, автономным учреждениям и иным некоммерческим организациям)</t>
  </si>
  <si>
    <t>53</t>
  </si>
  <si>
    <t>Модернизация региональных систем общего образования.</t>
  </si>
  <si>
    <t>05.1.02.S0920</t>
  </si>
  <si>
    <t>Модернизация региональных систем общего образования. (Предоставление субсидий бюджетным, автономным учреждениям и иным некоммерческим организациям)</t>
  </si>
  <si>
    <t>54</t>
  </si>
  <si>
    <t>Благоустройство территорий дошкольных образовательных организаций</t>
  </si>
  <si>
    <t>05.1.02.S7650</t>
  </si>
  <si>
    <t>Благоустройство территорий дошкольных образовательных организаций (Предоставление субсидий бюджетным, автономным учреждениям и иным некоммерческим организациям)</t>
  </si>
  <si>
    <t>55</t>
  </si>
  <si>
    <t>Организация и проведение мероприятий по благоустройству территории школы</t>
  </si>
  <si>
    <t>05.1.02.S8570</t>
  </si>
  <si>
    <t>Организация и проведение мероприятий по благоустройству территории школы (Предоставление субсидий бюджетным, автономным учреждениям и иным некоммерческим организациям)</t>
  </si>
  <si>
    <t>56</t>
  </si>
  <si>
    <t>Выявление и поддержка одаренных детей</t>
  </si>
  <si>
    <t>05.1.04.01514</t>
  </si>
  <si>
    <t>Выявление и поддержка одаренных детей (Предоставление субсидий бюджетным, автономным учреждениям и иным некоммерческим организациям)</t>
  </si>
  <si>
    <t>57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</si>
  <si>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</si>
  <si>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05.1.E2.50970</t>
  </si>
  <si>
    <t>Субсидии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</si>
  <si>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58</t>
  </si>
  <si>
    <t>Обеспечение мер социальной поддержки работников муниципальных образовательных учреждений</t>
  </si>
  <si>
    <t>05.2.01.01520</t>
  </si>
  <si>
    <t>Обеспечение мер социальной поддержки работников муниципальных образовательных учреждений (Предоставление субсидий бюджетным, автономным учреждениям и иным некоммерческим организациям)</t>
  </si>
  <si>
    <t>59</t>
  </si>
  <si>
    <t>05.2.01.02006</t>
  </si>
  <si>
    <t>60</t>
  </si>
  <si>
    <t>Мероприятия по проведению оздоровительной кампании детей.</t>
  </si>
  <si>
    <t>05.3.01.01531</t>
  </si>
  <si>
    <t>Мероприятия по проведению оздоровительной кампании детей. (Предоставление субсидий бюджетным, автономным учреждениям и иным некоммерческим организациям)</t>
  </si>
  <si>
    <t>61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</si>
  <si>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</si>
  <si>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</si>
  <si>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</si>
  <si>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</si>
  <si>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62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</si>
  <si>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</si>
  <si>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</si>
  <si>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</si>
  <si>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Публичные нормативные социальные выплаты гражданам</t>
  </si>
  <si>
    <t>310</t>
  </si>
  <si>
    <t>63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</si>
  <si>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</si>
  <si>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</si>
  <si>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</si>
  <si>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64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</si>
  <si>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</si>
  <si>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</si>
  <si>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Другие вопросы в области социальной политики</t>
  </si>
  <si>
    <t>06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</si>
  <si>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</si>
  <si>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</si>
  <si>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65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</si>
  <si>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</si>
  <si>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</si>
  <si>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</si>
  <si>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</si>
  <si>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66</t>
  </si>
  <si>
    <t>Финансовое обеспечение государственного полномочия по выплате компенсации затрат родителей(законных представителей) детей - инвалидов на организацию обучения по основным общеобразовательным программам на дому</t>
  </si>
  <si>
    <t>05.3.02.87820</t>
  </si>
  <si>
    <t>Финансовое обеспечение государственного полномочия по выплате компенсации затрат родителей(законных представителей) детей - инвалидов на организацию обучения по основным общеобразовательным программам на дому (Предоставление субсидий бюджетным, автономным учреждениям и иным некоммерческим организациям)</t>
  </si>
  <si>
    <t>67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</si>
  <si>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</si>
  <si>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</si>
  <si>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</si>
  <si>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68</t>
  </si>
  <si>
    <t>Финансовое обеспечение государственного полномочия Амурской области по организации бесплатного питания обучающихся в общеобразовательных организациях детей военнослужащих и сотрудников некоторых федеральных государственных органов.</t>
  </si>
  <si>
    <t>05.3.02.88985</t>
  </si>
  <si>
    <t>Финансовое обеспечение государственного полномочия Амурской области по организации бесплатного питания обучающихся в общеобразовательных организациях детей военнослужащих и сотрудников некоторых федеральных государственных органов. (Предоставление субсидий бюджетным, автономным учреждениям и иным некоммерческим организациям)</t>
  </si>
  <si>
    <t>69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</si>
  <si>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</si>
  <si>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</si>
  <si>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</si>
  <si>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</si>
  <si>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</si>
  <si>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71</t>
  </si>
  <si>
    <t>05.5.01.02000</t>
  </si>
  <si>
    <t>72</t>
  </si>
  <si>
    <t>05.5.01.S7710</t>
  </si>
  <si>
    <t>73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</si>
  <si>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</si>
  <si>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</si>
  <si>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74</t>
  </si>
  <si>
    <t>05.5.02.S7710</t>
  </si>
  <si>
    <t>06.0.00.00000</t>
  </si>
  <si>
    <t>75</t>
  </si>
  <si>
    <t>Совершенствование системы профилактики правонарушений в молодежной и подростковой среде, на улицах и в других общественных местах</t>
  </si>
  <si>
    <t>06.1.01.01610</t>
  </si>
  <si>
    <t>ОБЩЕГОСУДАРСТВЕННЫЕ ВОПРОСЫ</t>
  </si>
  <si>
    <t>Другие общегосударственные вопросы</t>
  </si>
  <si>
    <t>Совершенствование системы профилактики правонарушений в молодежной и подростковой среде, на улицах и в других общественных местах (Социальное обеспечение и иные выплаты населению)</t>
  </si>
  <si>
    <t>06.1.02.01611</t>
  </si>
  <si>
    <t>Обеспечение антитеррористической защищенности объектов (Предоставление субсидий бюджетным, автономным учреждениям и иным некоммерческим организациям)</t>
  </si>
  <si>
    <t>77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</si>
  <si>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</si>
  <si>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</si>
  <si>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</si>
  <si>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78</t>
  </si>
  <si>
    <t>06.1.03.02006</t>
  </si>
  <si>
    <t>79</t>
  </si>
  <si>
    <t>Финансовое обеспечение беспрепятственного доступа инвалидов к информации и объектам социальной инфраструктуры</t>
  </si>
  <si>
    <t>06.2.01.01620</t>
  </si>
  <si>
    <t>Финансовое обеспечение беспрепятственного доступа инвалидов к информации и объектам социальной инфраструктуры (Социальное обеспечение и иные выплаты населению)</t>
  </si>
  <si>
    <t>07.0.00.00000</t>
  </si>
  <si>
    <t>07.1.01.02004</t>
  </si>
  <si>
    <t>Резервные фонды</t>
  </si>
  <si>
    <t>Резервные средства</t>
  </si>
  <si>
    <t>870</t>
  </si>
  <si>
    <t>81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</si>
  <si>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</si>
  <si>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94</t>
  </si>
  <si>
    <t>07.3.01.02000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</si>
  <si>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</si>
  <si>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95</t>
  </si>
  <si>
    <t>Проведение мероприяий по реализации муниципальной программы</t>
  </si>
  <si>
    <t>07.3.01.02006</t>
  </si>
  <si>
    <t>Проведение мероприяий по реализации муниципальной программы (Закупка товаров, работ и услуг для обеспечения государственных (муниципальных) нужд)</t>
  </si>
  <si>
    <t>Проведение мероприяий по реализации муниципальной программы (Иные бюджетные ассигнования)</t>
  </si>
  <si>
    <t>07.3.01.S7710</t>
  </si>
  <si>
    <t>98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</si>
  <si>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</si>
  <si>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</si>
  <si>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</si>
  <si>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</si>
  <si>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99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</si>
  <si>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</si>
  <si>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</si>
  <si>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</t>
  </si>
  <si>
    <t>Финансовое обеспечение отдельных государственных полномочий Амурской области по осуществлению регионального государственного контроля (надзора) в области розничной продажи алкогольной и спиртосодержащей продукции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</si>
  <si>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101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</si>
  <si>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</si>
  <si>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</si>
  <si>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102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</si>
  <si>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</si>
  <si>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103</t>
  </si>
  <si>
    <t>07.3.03.02008</t>
  </si>
  <si>
    <t>Пенсионное обеспечение</t>
  </si>
  <si>
    <t>104</t>
  </si>
  <si>
    <t>Публичные нормативные выплаты гражданам несоциального характера</t>
  </si>
  <si>
    <t>330</t>
  </si>
  <si>
    <t>Резервные фонды местных администраций на ГО и ЧС</t>
  </si>
  <si>
    <t>Гражданская оборона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</si>
  <si>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</si>
  <si>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106</t>
  </si>
  <si>
    <t>107</t>
  </si>
  <si>
    <t>Непрограммные направления расходов</t>
  </si>
  <si>
    <t>77.0.00.00000</t>
  </si>
  <si>
    <t>108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</si>
  <si>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</si>
  <si>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</si>
  <si>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</si>
  <si>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</si>
  <si>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</si>
  <si>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109</t>
  </si>
  <si>
    <t>77.7.00.S7710</t>
  </si>
  <si>
    <t>Функционирование высшего должностного лица субъекта Российской Федерации и муниципального образования</t>
  </si>
  <si>
    <t>Выравнивание обеспеченности муниципальных образований по реализации ими отдельных расходных обязательств (Социальное обеспечение и иные выплаты населению)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</si>
  <si>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</si>
  <si>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</si>
  <si>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</si>
  <si>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111</t>
  </si>
  <si>
    <t>Выравнивание обеспеченности муниципальных образований по реализации ими отдельных расходных обязательств (председатель КСО)</t>
  </si>
  <si>
    <t>77.7.11.S7710</t>
  </si>
  <si>
    <t>Выравнивание обеспеченности муниципальных образований по реализации ими отдельных расходных обязательств (председатель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</si>
  <si>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112</t>
  </si>
  <si>
    <t>Обеспечение деятельности Контрольно-счетного органа</t>
  </si>
  <si>
    <t>77.7.12.01006</t>
  </si>
  <si>
    <t>Обеспечение деятельности Контрольно-счетного органа (Закупка товаров, работ и услуг для обеспечения государственных (муниципальных) нужд)</t>
  </si>
  <si>
    <t>Обеспечение деятельности Контрольно-счетного органа (Иные бюджетные ассигнования)</t>
  </si>
  <si>
    <t>113</t>
  </si>
  <si>
    <t>Выравнивание обеспеченности муниципальных образований по реализации ими отдельных расходных обязательств (аппарат КСО)</t>
  </si>
  <si>
    <t>77.7.12.S7710</t>
  </si>
  <si>
    <t>Выравнивание обеспеченности муниципальных образований по реализации ими отдельных расходных обязательств (аппарат КСО)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</si>
  <si>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Всего</t>
  </si>
  <si>
    <t>тыс. руб.</t>
  </si>
  <si>
    <t xml:space="preserve">                     Совета народных депутатов</t>
  </si>
  <si>
    <t xml:space="preserve">                     Серышевского округа</t>
  </si>
  <si>
    <t xml:space="preserve">                     от _______________ № _______</t>
  </si>
  <si>
    <t>Муниципальная программа «Развитие субъектов малого и среднего предпринимательства в Серышевском муниципальном округе»</t>
  </si>
  <si>
    <t>2025 г.</t>
  </si>
  <si>
    <t>01.1.01.S0130</t>
  </si>
  <si>
    <t>Мероприятие «Осуществление деятельности по обращению с животными без владельцев»</t>
  </si>
  <si>
    <t>02.4.01.69700</t>
  </si>
  <si>
    <t>Муниципальная программа «Реализация мероприятий в области культуры, молодежной политики и спорта на территории Серышевского муниципального округа»</t>
  </si>
  <si>
    <t>«Выравнивание обеспеченности муниципальных образований по реализации ими отдельных расходных обязательств»</t>
  </si>
  <si>
    <t>«Поддержка и развитие субъектов малого и среднего предпринимательства, включая крестьянские (фермерские) хозяйства»</t>
  </si>
  <si>
    <t>«Оснащение музыкальными инструментами детских школ искусств и училищ»</t>
  </si>
  <si>
    <t>«Оснащение музыкальными инструментами детских школ искусств и училищ» (Предоставление субсидии бюджетным и автономным учреждениям и иным некомерческим организациям)</t>
  </si>
  <si>
    <r>
      <t>03.1</t>
    </r>
    <r>
      <rPr>
        <sz val="12"/>
        <color rgb="FFFF0000"/>
        <rFont val="Times New Roman"/>
        <family val="1"/>
        <charset val="204"/>
      </rPr>
      <t>.</t>
    </r>
    <r>
      <rPr>
        <sz val="12"/>
        <rFont val="Times New Roman"/>
        <family val="1"/>
        <charset val="204"/>
      </rPr>
      <t>01</t>
    </r>
    <r>
      <rPr>
        <sz val="12"/>
        <color indexed="0"/>
        <rFont val="Times New Roman"/>
        <family val="1"/>
        <charset val="204"/>
      </rPr>
      <t>.S7710</t>
    </r>
  </si>
  <si>
    <t>«Мероприятия в области культуры и искусства»</t>
  </si>
  <si>
    <t>«Мероприятия в области культуры и искусства» (Предоставление субсидий бюджетным, автономным учреждениям и иным некоммерческим организациям)</t>
  </si>
  <si>
    <t>Увековечивание памяти погибших при защите Отечества</t>
  </si>
  <si>
    <t>03.1.04.R2990</t>
  </si>
  <si>
    <t>Увековечивание памяти погибших при защите Отечества(Предоставление субсидий бюджетным, автономным учреждениям и иным некоммерческим организациям)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</si>
  <si>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</si>
  <si>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03.1.04.R4670</t>
  </si>
  <si>
    <t>Обеспечение развития и укрепления материально-технической базы домов культуры в населенных пунктах с числом жителей до 50 тысяч человек (Предоставление субсидий бюджетным, автономным учреждениям и иным некоммерческим организациям)</t>
  </si>
  <si>
    <t>Другие вопросы в области культуры и кинематографии</t>
  </si>
  <si>
    <t>Проведение мероприятий для подростков и молодежи</t>
  </si>
  <si>
    <t>Проведение мероприятий для подростков и молодежи (Предоставление субсидий бюджетным, автономным учреждениям и иным некоммерческим организациям)</t>
  </si>
  <si>
    <t>Муниципальная программа «Модернизация жилищно-коммунального комплекса, развитие транспортной системы, энергосбережение и повышение энергетической эффективности в Серышевском муниципальном округе»</t>
  </si>
  <si>
    <t>04.1.01.S7710</t>
  </si>
  <si>
    <t>Благоустройство (Предоставление субсидий бюджетным, автономным учреждениям и иным некоммерческим организациям)</t>
  </si>
  <si>
    <t>04.1.02.87120</t>
  </si>
  <si>
    <t>Компенсация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</si>
  <si>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Коммунальное хозяйство (Закупка товаров, работ и услуг для обеспечения государственных (муниципальных) нужд)</t>
  </si>
  <si>
    <t>Коммунальное хозяйств (Иные бюджетные ассигнования)</t>
  </si>
  <si>
    <t>04.2.02.01451</t>
  </si>
  <si>
    <t>Технические и технологические мероприятия по энергосбережению в организациях и повышению энергетической эффективности этих организаций (Закупка товаров, работ и услуг для обеспечения государственных (муниципальных) нужд)</t>
  </si>
  <si>
    <t>Совершенствование управления пассажирским транспортом Серышевского муниципального округа, организация пассажирских перевозок на социальнозначимых маршрутах</t>
  </si>
  <si>
    <t>04.3.01.01440</t>
  </si>
  <si>
    <t>Транспорт (Закупка товаров, работ и услуг для обеспечения государственных (муниципальных) нужд)</t>
  </si>
  <si>
    <t>Развитие системы предупреждения опасного поведения участников дорожного движения</t>
  </si>
  <si>
    <t>04.4.01.01430</t>
  </si>
  <si>
    <t>Развитие системы предупреждения опасного поведения участников дорожного движения (Закупка товаров, работ и услуг для обеспечения государственных (муниципальных) нужд)</t>
  </si>
  <si>
    <t>04.4.01.02016</t>
  </si>
  <si>
    <t>Дорожная деятельность в отношении автомобильных дорог местного значения в границах населенных пунктов поселения</t>
  </si>
  <si>
    <t>Дорожная деятельность в отношении автомобильных дорог местного значения в границах населенных пунктов поселения (Закупка товаров, работ и услуг для обеспечения государственных (муниципальных) нужд)</t>
  </si>
  <si>
    <t>04.4.01.02017</t>
  </si>
  <si>
    <t>Дорожная деятельность в отношении автомобильных дорог местного значения в границах муниципального образования</t>
  </si>
  <si>
    <t>Дорожная деятельность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</si>
  <si>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04.4.02.S1270</t>
  </si>
  <si>
    <t>Обустройство остановок для дошкольных маршрутов, а также освещение улично-дорожной сети населенных пунктов</t>
  </si>
  <si>
    <t>04.4.02.S7480</t>
  </si>
  <si>
    <t>Обустройство остановок для дошкольных маршрутов, а также освещение улично-дорожной сети населенных пунктов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</si>
  <si>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</t>
  </si>
  <si>
    <t>Друние вопросы в области жилищно-коммунального хозяйства</t>
  </si>
  <si>
    <t>04.6.01.87630</t>
  </si>
  <si>
    <t>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приравненных к ним местностей (Закупка товаров, работ и услуг для обеспечения государственных (муниципальных) нужд)</t>
  </si>
  <si>
    <t>04.6.01.L4970</t>
  </si>
  <si>
    <t>Обеспечение жильем молодых семей (Социальное обесппчение и иные выплаты населению)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</si>
  <si>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(в части выплаты разницы в районных коэффициентах и финансового обеспечения затрат Серышевского муниципального округа по организации осуществления государственного полномочия</t>
  </si>
  <si>
    <t>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</si>
  <si>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Муниципальная программа «Профилактика правонарушений, терроризма и экстремизма, а также реабилитация и обеспечение жизнедеятельности инвалидов на территории Серышевского муниципального округа»</t>
  </si>
  <si>
    <t>Муниципальная программа «Повышение эффективности деятельности органов местного самоуправления Серышевского муниципального округа»</t>
  </si>
  <si>
    <t>Стимулирование укрупнения муниципальных образований</t>
  </si>
  <si>
    <t>07.1.01.88440</t>
  </si>
  <si>
    <t>Стимулирование укрупнения муниципальных образований (Закупка товаров, работ и услуг для обеспечения государственных (муниципальных) нужд)</t>
  </si>
  <si>
    <t xml:space="preserve">07.1.01.S7710 </t>
  </si>
  <si>
    <t>Обеспечение деятельности финансовых, налоговых и таможенных органов и органов финансового (финансово-бюджетного) надзора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</si>
  <si>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07.1.02.02000</t>
  </si>
  <si>
    <t>Резервный фонд</t>
  </si>
  <si>
    <t>Резервный фонд (Социальное обеспечение и иные выплаты населению)</t>
  </si>
  <si>
    <t>07.1.02.S7710</t>
  </si>
  <si>
    <t>07.1.03.02004</t>
  </si>
  <si>
    <t>Резервные фонды (Иные бюджетные ассигнования)</t>
  </si>
  <si>
    <t>07.2.01.87640</t>
  </si>
  <si>
    <t>Предоставление жилых помещений детям 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</t>
  </si>
  <si>
    <t>Предоставление жилых помещений детям 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</si>
  <si>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07.2.01.88180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</si>
  <si>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планируется).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</si>
  <si>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приобретения жилых помещений, строительство которых планируется). (Капитальные вложения в объекты государственной (муниципальной) собственности)</t>
  </si>
  <si>
    <t>400</t>
  </si>
  <si>
    <t>Бюджетные инвестиции</t>
  </si>
  <si>
    <t>410</t>
  </si>
  <si>
    <t>07.2.02.01720</t>
  </si>
  <si>
    <t xml:space="preserve">Выравнивание обеспеченности муниципальных образований по реализации ими отдельных расходных обязательств </t>
  </si>
  <si>
    <t>Финансовое обеспечение государственных полномочий по организационному обеспечению деятельности административных комиссий"</t>
  </si>
  <si>
    <t>07.3.05.88430</t>
  </si>
  <si>
    <t>07.3.05.87360</t>
  </si>
  <si>
    <t>07.3.05.87340</t>
  </si>
  <si>
    <t>07.3.05.87290</t>
  </si>
  <si>
    <t>Доплата к пенсии муниципальных служащих округа</t>
  </si>
  <si>
    <t>Доплата к пенсии муниципальных служащих округа (Социальное обеспечение и иные выплаты населению)</t>
  </si>
  <si>
    <t>07.3.02.01730</t>
  </si>
  <si>
    <t>Ежемесячные пособия почетным гражданам Серышевского муниципального округа</t>
  </si>
  <si>
    <t>Ежемесячные пособия почетным гражданам Серышевского муниципального округа (Социальное обеспечение и иные выплаты населению)</t>
  </si>
  <si>
    <t>07.3.05.51180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</si>
  <si>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</si>
  <si>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</si>
  <si>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</si>
  <si>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Осуществление первичного воинского учета на территориях, где отсутствуют военные комиссариаты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</si>
  <si>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Осуществление первичного воинского учета на территориях, где отсутствуют военные комиссариаты (Закупка товаров, работ и услуг для обеспечения государственных (муниципальных) нужд)</t>
  </si>
  <si>
    <t>07.3.04.02005</t>
  </si>
  <si>
    <t>07.3.06.02009</t>
  </si>
  <si>
    <t>07.3.06.S7710</t>
  </si>
  <si>
    <t xml:space="preserve"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 группам видов расходов классификации расходов  бюджета муниципального округа на 2023 год и плановый период 2024 и 2025 годов      </t>
  </si>
  <si>
    <t xml:space="preserve">                     Приложение № 6 к решению</t>
  </si>
  <si>
    <t>07.1.01.02006</t>
  </si>
  <si>
    <t>07.2.02.02000</t>
  </si>
  <si>
    <t>07.2.02.S7710</t>
  </si>
  <si>
    <t>03.1.02.01310</t>
  </si>
  <si>
    <t>03.1.02.S7710</t>
  </si>
  <si>
    <t>03.1.04.L4670</t>
  </si>
  <si>
    <t>03.1.02.L2920</t>
  </si>
  <si>
    <t>Муниципальная программа «Развитие  сельскохозяйственного производства и расширение рынков  сельскохозяйственной продукции, сырья и продовольствия Серышевского муниципального округа»</t>
  </si>
  <si>
    <t>Обеспечение эффективного управления, распоряжения, использования и сохранности имущества округа</t>
  </si>
  <si>
    <t>Обеспечение эффективного управления, распоряжения, использования и сохранности имущества округа (Закупка товаров, работ и услуг для обеспечения государственных (муниципальных) нужд)</t>
  </si>
  <si>
    <t>Муниципальная программа "Развитие образования Серышевского муниципального округа"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</si>
</sst>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3" x14ac:knownFonts="1">
    <font>
      <sz val="10"/>
      <name val="Arial"/>
    </font>
    <font>
      <sz val="8"/>
      <name val="Arial Cyr"/>
    </font>
    <font>
      <sz val="14"/>
      <name val="Times New Roman"/>
      <family val="1"/>
      <charset val="204"/>
    </font>
    <font>
      <b/>
      <sz val="14"/>
      <color indexed="0"/>
      <name val="Times New Roman"/>
      <family val="1"/>
      <charset val="204"/>
    </font>
    <font>
      <sz val="12"/>
      <name val="Times New Roman CY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3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80">
    <xf numFmtId="0" fontId="0" fillId="0" borderId="0" xfId="0"/>
    <xf numFmtId="0" fontId="1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49" fontId="6" fillId="0" borderId="1" xfId="0" applyNumberFormat="1" applyFont="1" applyBorder="1" applyAlignment="1" applyProtection="1">
      <alignment horizontal="right" vertical="center"/>
    </xf>
    <xf numFmtId="49" fontId="5" fillId="0" borderId="1" xfId="0" applyNumberFormat="1" applyFont="1" applyBorder="1" applyAlignment="1" applyProtection="1">
      <alignment horizontal="right" vertical="center"/>
    </xf>
    <xf numFmtId="0" fontId="0" fillId="2" borderId="0" xfId="0" applyFill="1"/>
    <xf numFmtId="49" fontId="6" fillId="2" borderId="1" xfId="0" applyNumberFormat="1" applyFont="1" applyFill="1" applyBorder="1" applyAlignment="1" applyProtection="1">
      <alignment horizontal="right" vertical="center"/>
    </xf>
    <xf numFmtId="49" fontId="6" fillId="3" borderId="1" xfId="0" applyNumberFormat="1" applyFont="1" applyFill="1" applyBorder="1" applyAlignment="1" applyProtection="1">
      <alignment horizontal="right" vertical="center"/>
    </xf>
    <xf numFmtId="49" fontId="6" fillId="3" borderId="4" xfId="0" applyNumberFormat="1" applyFont="1" applyFill="1" applyBorder="1" applyAlignment="1" applyProtection="1">
      <alignment horizontal="center" vertical="center" wrapText="1"/>
    </xf>
    <xf numFmtId="4" fontId="6" fillId="3" borderId="4" xfId="0" applyNumberFormat="1" applyFont="1" applyFill="1" applyBorder="1" applyAlignment="1" applyProtection="1">
      <alignment horizontal="right"/>
    </xf>
    <xf numFmtId="165" fontId="6" fillId="3" borderId="4" xfId="0" applyNumberFormat="1" applyFont="1" applyFill="1" applyBorder="1" applyAlignment="1" applyProtection="1">
      <alignment horizontal="right"/>
    </xf>
    <xf numFmtId="0" fontId="0" fillId="3" borderId="0" xfId="0" applyFill="1"/>
    <xf numFmtId="49" fontId="6" fillId="3" borderId="4" xfId="0" applyNumberFormat="1" applyFont="1" applyFill="1" applyBorder="1" applyAlignment="1" applyProtection="1">
      <alignment horizontal="justify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 applyProtection="1">
      <alignment horizontal="right"/>
    </xf>
    <xf numFmtId="165" fontId="6" fillId="3" borderId="1" xfId="0" applyNumberFormat="1" applyFont="1" applyFill="1" applyBorder="1" applyAlignment="1" applyProtection="1">
      <alignment horizontal="right"/>
    </xf>
    <xf numFmtId="0" fontId="9" fillId="3" borderId="0" xfId="0" applyFont="1" applyFill="1" applyAlignment="1">
      <alignment wrapText="1"/>
    </xf>
    <xf numFmtId="0" fontId="7" fillId="3" borderId="0" xfId="0" applyFont="1" applyFill="1"/>
    <xf numFmtId="49" fontId="5" fillId="3" borderId="1" xfId="0" applyNumberFormat="1" applyFont="1" applyFill="1" applyBorder="1" applyAlignment="1" applyProtection="1">
      <alignment horizontal="right" vertical="center"/>
    </xf>
    <xf numFmtId="49" fontId="5" fillId="3" borderId="4" xfId="0" applyNumberFormat="1" applyFont="1" applyFill="1" applyBorder="1" applyAlignment="1" applyProtection="1">
      <alignment horizontal="center" vertical="center" wrapText="1"/>
    </xf>
    <xf numFmtId="165" fontId="5" fillId="3" borderId="4" xfId="0" applyNumberFormat="1" applyFont="1" applyFill="1" applyBorder="1" applyAlignment="1" applyProtection="1">
      <alignment horizontal="right"/>
    </xf>
    <xf numFmtId="0" fontId="8" fillId="3" borderId="0" xfId="0" applyFont="1" applyFill="1"/>
    <xf numFmtId="49" fontId="6" fillId="4" borderId="1" xfId="0" applyNumberFormat="1" applyFont="1" applyFill="1" applyBorder="1" applyAlignment="1" applyProtection="1">
      <alignment horizontal="right" vertical="center"/>
    </xf>
    <xf numFmtId="0" fontId="0" fillId="4" borderId="0" xfId="0" applyFill="1"/>
    <xf numFmtId="0" fontId="7" fillId="0" borderId="0" xfId="0" applyFont="1"/>
    <xf numFmtId="0" fontId="8" fillId="0" borderId="0" xfId="0" applyFont="1"/>
    <xf numFmtId="49" fontId="5" fillId="3" borderId="4" xfId="0" applyNumberFormat="1" applyFont="1" applyFill="1" applyBorder="1" applyAlignment="1" applyProtection="1">
      <alignment horizontal="justify" vertical="center" wrapText="1"/>
    </xf>
    <xf numFmtId="49" fontId="6" fillId="5" borderId="1" xfId="0" applyNumberFormat="1" applyFont="1" applyFill="1" applyBorder="1" applyAlignment="1" applyProtection="1">
      <alignment horizontal="right" vertical="center"/>
    </xf>
    <xf numFmtId="0" fontId="0" fillId="5" borderId="0" xfId="0" applyFill="1"/>
    <xf numFmtId="49" fontId="6" fillId="7" borderId="1" xfId="0" applyNumberFormat="1" applyFont="1" applyFill="1" applyBorder="1" applyAlignment="1" applyProtection="1">
      <alignment horizontal="right" vertical="center"/>
    </xf>
    <xf numFmtId="0" fontId="0" fillId="7" borderId="0" xfId="0" applyFill="1"/>
    <xf numFmtId="49" fontId="6" fillId="8" borderId="1" xfId="0" applyNumberFormat="1" applyFont="1" applyFill="1" applyBorder="1" applyAlignment="1" applyProtection="1">
      <alignment horizontal="right" vertical="center"/>
    </xf>
    <xf numFmtId="0" fontId="0" fillId="8" borderId="0" xfId="0" applyFill="1"/>
    <xf numFmtId="49" fontId="6" fillId="6" borderId="1" xfId="0" applyNumberFormat="1" applyFont="1" applyFill="1" applyBorder="1" applyAlignment="1" applyProtection="1">
      <alignment horizontal="right" vertical="center"/>
    </xf>
    <xf numFmtId="0" fontId="0" fillId="6" borderId="0" xfId="0" applyFill="1"/>
    <xf numFmtId="49" fontId="6" fillId="9" borderId="1" xfId="0" applyNumberFormat="1" applyFont="1" applyFill="1" applyBorder="1" applyAlignment="1" applyProtection="1">
      <alignment horizontal="right" vertical="center"/>
    </xf>
    <xf numFmtId="0" fontId="0" fillId="9" borderId="0" xfId="0" applyFill="1"/>
    <xf numFmtId="0" fontId="7" fillId="9" borderId="0" xfId="0" applyFont="1" applyFill="1"/>
    <xf numFmtId="49" fontId="6" fillId="10" borderId="1" xfId="0" applyNumberFormat="1" applyFont="1" applyFill="1" applyBorder="1" applyAlignment="1" applyProtection="1">
      <alignment horizontal="right" vertical="center"/>
    </xf>
    <xf numFmtId="0" fontId="0" fillId="10" borderId="0" xfId="0" applyFill="1"/>
    <xf numFmtId="0" fontId="1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right" vertical="center"/>
    </xf>
    <xf numFmtId="164" fontId="4" fillId="3" borderId="1" xfId="0" applyNumberFormat="1" applyFont="1" applyFill="1" applyBorder="1" applyAlignment="1" applyProtection="1">
      <alignment horizontal="center" vertical="center" wrapText="1"/>
    </xf>
    <xf numFmtId="164" fontId="4" fillId="3" borderId="3" xfId="0" applyNumberFormat="1" applyFont="1" applyFill="1" applyBorder="1" applyAlignment="1" applyProtection="1">
      <alignment horizontal="center" vertical="center" wrapText="1"/>
    </xf>
    <xf numFmtId="164" fontId="6" fillId="3" borderId="4" xfId="0" applyNumberFormat="1" applyFont="1" applyFill="1" applyBorder="1" applyAlignment="1" applyProtection="1">
      <alignment horizontal="justify" vertical="center" wrapText="1"/>
    </xf>
    <xf numFmtId="49" fontId="12" fillId="3" borderId="4" xfId="0" applyNumberFormat="1" applyFont="1" applyFill="1" applyBorder="1" applyAlignment="1" applyProtection="1">
      <alignment horizontal="justify" vertical="center" wrapText="1"/>
    </xf>
    <xf numFmtId="49" fontId="12" fillId="3" borderId="4" xfId="0" applyNumberFormat="1" applyFont="1" applyFill="1" applyBorder="1" applyAlignment="1" applyProtection="1">
      <alignment horizontal="center" vertical="center" wrapText="1"/>
    </xf>
    <xf numFmtId="164" fontId="6" fillId="3" borderId="1" xfId="0" applyNumberFormat="1" applyFont="1" applyFill="1" applyBorder="1" applyAlignment="1">
      <alignment horizontal="justify" vertical="center" wrapText="1"/>
    </xf>
    <xf numFmtId="49" fontId="6" fillId="3" borderId="4" xfId="1" applyNumberFormat="1" applyFont="1" applyFill="1" applyBorder="1" applyAlignment="1" applyProtection="1">
      <alignment horizontal="justify" vertical="center" wrapText="1"/>
    </xf>
    <xf numFmtId="164" fontId="5" fillId="3" borderId="4" xfId="0" applyNumberFormat="1" applyFont="1" applyFill="1" applyBorder="1" applyAlignment="1" applyProtection="1">
      <alignment horizontal="justify" vertical="center" wrapText="1"/>
    </xf>
    <xf numFmtId="49" fontId="5" fillId="3" borderId="4" xfId="0" applyNumberFormat="1" applyFont="1" applyFill="1" applyBorder="1" applyAlignment="1" applyProtection="1">
      <alignment horizontal="center" vertical="center" wrapText="1"/>
    </xf>
    <xf numFmtId="49" fontId="6" fillId="2" borderId="4" xfId="0" applyNumberFormat="1" applyFont="1" applyFill="1" applyBorder="1" applyAlignment="1" applyProtection="1">
      <alignment horizontal="justify" vertical="center" wrapText="1"/>
    </xf>
    <xf numFmtId="49" fontId="6" fillId="2" borderId="4" xfId="0" applyNumberFormat="1" applyFont="1" applyFill="1" applyBorder="1" applyAlignment="1" applyProtection="1">
      <alignment horizontal="center" vertical="center" wrapText="1"/>
    </xf>
    <xf numFmtId="165" fontId="6" fillId="2" borderId="4" xfId="0" applyNumberFormat="1" applyFont="1" applyFill="1" applyBorder="1" applyAlignment="1" applyProtection="1">
      <alignment horizontal="right"/>
    </xf>
    <xf numFmtId="4" fontId="6" fillId="2" borderId="4" xfId="0" applyNumberFormat="1" applyFont="1" applyFill="1" applyBorder="1" applyAlignment="1" applyProtection="1">
      <alignment horizontal="right"/>
    </xf>
    <xf numFmtId="4" fontId="6" fillId="2" borderId="1" xfId="0" applyNumberFormat="1" applyFont="1" applyFill="1" applyBorder="1" applyAlignment="1" applyProtection="1">
      <alignment horizontal="right"/>
    </xf>
    <xf numFmtId="165" fontId="6" fillId="2" borderId="1" xfId="0" applyNumberFormat="1" applyFont="1" applyFill="1" applyBorder="1" applyAlignment="1" applyProtection="1">
      <alignment horizontal="right"/>
    </xf>
    <xf numFmtId="49" fontId="5" fillId="2" borderId="1" xfId="0" applyNumberFormat="1" applyFont="1" applyFill="1" applyBorder="1" applyAlignment="1" applyProtection="1">
      <alignment horizontal="right" vertical="center"/>
    </xf>
    <xf numFmtId="49" fontId="5" fillId="2" borderId="4" xfId="0" applyNumberFormat="1" applyFont="1" applyFill="1" applyBorder="1" applyAlignment="1" applyProtection="1">
      <alignment horizontal="justify" vertical="center" wrapText="1"/>
    </xf>
    <xf numFmtId="49" fontId="5" fillId="2" borderId="4" xfId="0" applyNumberFormat="1" applyFont="1" applyFill="1" applyBorder="1" applyAlignment="1" applyProtection="1">
      <alignment horizontal="center" vertical="center" wrapText="1"/>
    </xf>
    <xf numFmtId="165" fontId="5" fillId="2" borderId="4" xfId="0" applyNumberFormat="1" applyFont="1" applyFill="1" applyBorder="1" applyAlignment="1" applyProtection="1">
      <alignment horizontal="right"/>
    </xf>
    <xf numFmtId="0" fontId="8" fillId="2" borderId="0" xfId="0" applyFont="1" applyFill="1"/>
    <xf numFmtId="165" fontId="12" fillId="3" borderId="4" xfId="0" applyNumberFormat="1" applyFont="1" applyFill="1" applyBorder="1" applyAlignment="1" applyProtection="1">
      <alignment horizontal="right"/>
    </xf>
    <xf numFmtId="4" fontId="12" fillId="3" borderId="4" xfId="0" applyNumberFormat="1" applyFont="1" applyFill="1" applyBorder="1" applyAlignment="1" applyProtection="1">
      <alignment horizontal="right"/>
    </xf>
    <xf numFmtId="4" fontId="12" fillId="3" borderId="1" xfId="0" applyNumberFormat="1" applyFont="1" applyFill="1" applyBorder="1" applyAlignment="1" applyProtection="1">
      <alignment horizontal="right"/>
    </xf>
    <xf numFmtId="165" fontId="12" fillId="3" borderId="1" xfId="0" applyNumberFormat="1" applyFont="1" applyFill="1" applyBorder="1" applyAlignment="1" applyProtection="1">
      <alignment horizontal="right"/>
    </xf>
    <xf numFmtId="165" fontId="5" fillId="3" borderId="1" xfId="0" applyNumberFormat="1" applyFont="1" applyFill="1" applyBorder="1" applyAlignment="1" applyProtection="1">
      <alignment horizontal="right"/>
    </xf>
    <xf numFmtId="0" fontId="9" fillId="3" borderId="1" xfId="0" applyFont="1" applyFill="1" applyBorder="1" applyAlignment="1">
      <alignment wrapText="1"/>
    </xf>
    <xf numFmtId="164" fontId="3" fillId="0" borderId="0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3" borderId="1" xfId="0" applyFont="1" applyFill="1" applyBorder="1" applyAlignment="1" applyProtection="1">
      <alignment vertical="center"/>
    </xf>
    <xf numFmtId="164" fontId="5" fillId="3" borderId="1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Border="1" applyAlignment="1" applyProtection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3" borderId="2" xfId="0" applyFont="1" applyFill="1" applyBorder="1" applyAlignment="1" applyProtection="1">
      <alignment vertical="center"/>
    </xf>
    <xf numFmtId="0" fontId="5" fillId="3" borderId="1" xfId="0" applyFont="1" applyFill="1" applyBorder="1" applyAlignment="1" applyProtection="1">
      <alignment horizontal="center" vertical="center" wrapText="1"/>
    </xf>
    <xf numFmtId="49" fontId="5" fillId="3" borderId="4" xfId="0" applyNumberFormat="1" applyFont="1" applyFill="1" applyBorder="1" applyAlignment="1" applyProtection="1">
      <alignment horizontal="center" vertical="center" wrapText="1"/>
    </xf>
    <xf numFmtId="164" fontId="5" fillId="3" borderId="4" xfId="0" applyNumberFormat="1" applyFont="1" applyFill="1" applyBorder="1" applyAlignment="1" applyProtection="1">
      <alignment horizontal="center" vertical="center" wrapText="1"/>
    </xf>
    <xf numFmtId="0" fontId="2" fillId="3" borderId="0" xfId="0" applyFont="1" applyFill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92"/>
  <sheetViews>
    <sheetView showGridLines="0" tabSelected="1" topLeftCell="B172" zoomScale="90" zoomScaleNormal="90" workbookViewId="0">
      <selection activeCell="B175" sqref="B175"/>
    </sheetView>
  </sheetViews>
  <sheetFormatPr defaultRowHeight="10.15" customHeight="1" x14ac:dyDescent="0.2"/>
  <cols>
    <col min="1" max="1" width="8.85546875" hidden="1" customWidth="1"/>
    <col min="2" max="2" width="49.42578125" style="11" customWidth="1"/>
    <col min="3" max="3" width="15.7109375" style="11" customWidth="1"/>
    <col min="4" max="5" width="8.7109375" style="11" customWidth="1"/>
    <col min="6" max="6" width="9.28515625" style="11" customWidth="1"/>
    <col min="7" max="7" width="14.140625" style="11" customWidth="1"/>
    <col min="8" max="8" width="18.5703125" style="11" hidden="1" customWidth="1"/>
    <col min="9" max="12" width="30.7109375" style="11" hidden="1" customWidth="1"/>
    <col min="13" max="21" width="8.85546875" style="11" hidden="1" customWidth="1"/>
    <col min="22" max="22" width="13.140625" style="11" customWidth="1"/>
    <col min="23" max="23" width="21.28515625" style="11" hidden="1" customWidth="1"/>
    <col min="24" max="26" width="30.7109375" style="11" hidden="1" customWidth="1"/>
    <col min="27" max="27" width="16.140625" style="11" customWidth="1"/>
    <col min="28" max="93" width="9.140625" style="11"/>
  </cols>
  <sheetData>
    <row r="1" spans="1:27" ht="26.25" customHeight="1" x14ac:dyDescent="0.3">
      <c r="E1" s="79" t="s">
        <v>448</v>
      </c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</row>
    <row r="2" spans="1:27" ht="16.5" customHeight="1" x14ac:dyDescent="0.3">
      <c r="E2" s="79" t="s">
        <v>346</v>
      </c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  <c r="Z2" s="79"/>
      <c r="AA2" s="79"/>
    </row>
    <row r="3" spans="1:27" ht="18.75" customHeight="1" x14ac:dyDescent="0.3">
      <c r="E3" s="79" t="s">
        <v>347</v>
      </c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</row>
    <row r="4" spans="1:27" ht="13.5" customHeight="1" x14ac:dyDescent="0.3">
      <c r="E4" s="79" t="s">
        <v>348</v>
      </c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</row>
    <row r="5" spans="1:27" ht="59.85" customHeight="1" x14ac:dyDescent="0.2">
      <c r="A5" s="69" t="s">
        <v>447</v>
      </c>
      <c r="B5" s="69"/>
      <c r="C5" s="69"/>
      <c r="D5" s="69"/>
      <c r="E5" s="69"/>
      <c r="F5" s="69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</row>
    <row r="6" spans="1:27" ht="12.75" x14ac:dyDescent="0.2"/>
    <row r="7" spans="1:27" ht="18.75" x14ac:dyDescent="0.2">
      <c r="A7" s="1"/>
      <c r="B7" s="40"/>
      <c r="C7" s="41"/>
      <c r="D7" s="41"/>
      <c r="E7" s="41"/>
      <c r="F7" s="4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 t="s">
        <v>0</v>
      </c>
      <c r="X7" s="42"/>
      <c r="Y7" s="42"/>
      <c r="Z7" s="42"/>
      <c r="AA7" s="42" t="s">
        <v>345</v>
      </c>
    </row>
    <row r="8" spans="1:27" ht="15.75" customHeight="1" x14ac:dyDescent="0.2">
      <c r="A8" s="2"/>
      <c r="B8" s="75" t="s">
        <v>12</v>
      </c>
      <c r="C8" s="71" t="s">
        <v>3</v>
      </c>
      <c r="D8" s="71" t="s">
        <v>4</v>
      </c>
      <c r="E8" s="71" t="s">
        <v>5</v>
      </c>
      <c r="F8" s="71" t="s">
        <v>6</v>
      </c>
      <c r="G8" s="76" t="s">
        <v>13</v>
      </c>
      <c r="H8" s="76" t="s">
        <v>13</v>
      </c>
      <c r="I8" s="76" t="s">
        <v>14</v>
      </c>
      <c r="J8" s="76" t="s">
        <v>15</v>
      </c>
      <c r="K8" s="76" t="s">
        <v>16</v>
      </c>
      <c r="L8" s="76" t="s">
        <v>17</v>
      </c>
      <c r="M8" s="76" t="s">
        <v>18</v>
      </c>
      <c r="N8" s="76" t="s">
        <v>19</v>
      </c>
      <c r="O8" s="76" t="s">
        <v>20</v>
      </c>
      <c r="P8" s="76" t="s">
        <v>21</v>
      </c>
      <c r="Q8" s="76" t="s">
        <v>22</v>
      </c>
      <c r="R8" s="76" t="s">
        <v>18</v>
      </c>
      <c r="S8" s="76" t="s">
        <v>19</v>
      </c>
      <c r="T8" s="76" t="s">
        <v>20</v>
      </c>
      <c r="U8" s="76" t="s">
        <v>21</v>
      </c>
      <c r="V8" s="76" t="s">
        <v>18</v>
      </c>
      <c r="W8" s="76" t="s">
        <v>18</v>
      </c>
      <c r="X8" s="76" t="s">
        <v>19</v>
      </c>
      <c r="Y8" s="76" t="s">
        <v>20</v>
      </c>
      <c r="Z8" s="76" t="s">
        <v>21</v>
      </c>
      <c r="AA8" s="76" t="s">
        <v>350</v>
      </c>
    </row>
    <row r="9" spans="1:27" ht="12.75" customHeight="1" x14ac:dyDescent="0.2">
      <c r="A9" s="73" t="s">
        <v>1</v>
      </c>
      <c r="B9" s="72" t="s">
        <v>2</v>
      </c>
      <c r="C9" s="72" t="s">
        <v>3</v>
      </c>
      <c r="D9" s="72" t="s">
        <v>4</v>
      </c>
      <c r="E9" s="72" t="s">
        <v>5</v>
      </c>
      <c r="F9" s="72" t="s">
        <v>6</v>
      </c>
      <c r="G9" s="77"/>
      <c r="H9" s="77"/>
      <c r="I9" s="77"/>
      <c r="J9" s="77"/>
      <c r="K9" s="77"/>
      <c r="L9" s="77"/>
      <c r="M9" s="78" t="s">
        <v>7</v>
      </c>
      <c r="N9" s="78" t="s">
        <v>8</v>
      </c>
      <c r="O9" s="78" t="s">
        <v>9</v>
      </c>
      <c r="P9" s="78" t="s">
        <v>10</v>
      </c>
      <c r="Q9" s="78" t="s">
        <v>11</v>
      </c>
      <c r="R9" s="77"/>
      <c r="S9" s="77"/>
      <c r="T9" s="77"/>
      <c r="U9" s="77"/>
      <c r="V9" s="77"/>
      <c r="W9" s="77"/>
      <c r="X9" s="77"/>
      <c r="Y9" s="77"/>
      <c r="Z9" s="77"/>
      <c r="AA9" s="77"/>
    </row>
    <row r="10" spans="1:27" ht="17.100000000000001" hidden="1" customHeight="1" x14ac:dyDescent="0.2">
      <c r="A10" s="74"/>
      <c r="B10" s="43"/>
      <c r="C10" s="43"/>
      <c r="D10" s="43"/>
      <c r="E10" s="43"/>
      <c r="F10" s="43"/>
      <c r="G10" s="44" t="s">
        <v>11</v>
      </c>
      <c r="H10" s="44" t="s">
        <v>7</v>
      </c>
      <c r="I10" s="44" t="s">
        <v>8</v>
      </c>
      <c r="J10" s="44" t="s">
        <v>9</v>
      </c>
      <c r="K10" s="44" t="s">
        <v>10</v>
      </c>
      <c r="L10" s="44" t="s">
        <v>11</v>
      </c>
      <c r="M10" s="43"/>
      <c r="N10" s="43"/>
      <c r="O10" s="43"/>
      <c r="P10" s="43"/>
      <c r="Q10" s="43"/>
      <c r="R10" s="44" t="s">
        <v>7</v>
      </c>
      <c r="S10" s="44" t="s">
        <v>8</v>
      </c>
      <c r="T10" s="44" t="s">
        <v>9</v>
      </c>
      <c r="U10" s="44" t="s">
        <v>10</v>
      </c>
      <c r="V10" s="44" t="s">
        <v>11</v>
      </c>
      <c r="W10" s="44" t="s">
        <v>7</v>
      </c>
      <c r="X10" s="44" t="s">
        <v>8</v>
      </c>
      <c r="Y10" s="44" t="s">
        <v>9</v>
      </c>
      <c r="Z10" s="44" t="s">
        <v>10</v>
      </c>
      <c r="AA10" s="44" t="s">
        <v>11</v>
      </c>
    </row>
    <row r="11" spans="1:27" s="17" customFormat="1" ht="66" x14ac:dyDescent="0.25">
      <c r="A11" s="7"/>
      <c r="B11" s="68" t="s">
        <v>349</v>
      </c>
      <c r="C11" s="8" t="s">
        <v>23</v>
      </c>
      <c r="D11" s="8"/>
      <c r="E11" s="8"/>
      <c r="F11" s="8"/>
      <c r="G11" s="10">
        <f>G12</f>
        <v>591</v>
      </c>
      <c r="H11" s="10">
        <f t="shared" ref="H11:AA11" si="0">H12</f>
        <v>0</v>
      </c>
      <c r="I11" s="10">
        <f t="shared" si="0"/>
        <v>0</v>
      </c>
      <c r="J11" s="10">
        <f t="shared" si="0"/>
        <v>0</v>
      </c>
      <c r="K11" s="10">
        <f t="shared" si="0"/>
        <v>0</v>
      </c>
      <c r="L11" s="10">
        <f t="shared" si="0"/>
        <v>0</v>
      </c>
      <c r="M11" s="10">
        <f t="shared" si="0"/>
        <v>0</v>
      </c>
      <c r="N11" s="10">
        <f t="shared" si="0"/>
        <v>0</v>
      </c>
      <c r="O11" s="10">
        <f t="shared" si="0"/>
        <v>0</v>
      </c>
      <c r="P11" s="10">
        <f t="shared" si="0"/>
        <v>0</v>
      </c>
      <c r="Q11" s="10">
        <f t="shared" si="0"/>
        <v>0</v>
      </c>
      <c r="R11" s="10">
        <f t="shared" si="0"/>
        <v>0</v>
      </c>
      <c r="S11" s="10">
        <f t="shared" si="0"/>
        <v>0</v>
      </c>
      <c r="T11" s="10">
        <f t="shared" si="0"/>
        <v>0</v>
      </c>
      <c r="U11" s="10">
        <f t="shared" si="0"/>
        <v>0</v>
      </c>
      <c r="V11" s="10">
        <f t="shared" si="0"/>
        <v>97.9</v>
      </c>
      <c r="W11" s="10">
        <f t="shared" si="0"/>
        <v>0</v>
      </c>
      <c r="X11" s="10">
        <f t="shared" si="0"/>
        <v>0</v>
      </c>
      <c r="Y11" s="10">
        <f t="shared" si="0"/>
        <v>0</v>
      </c>
      <c r="Z11" s="10">
        <f t="shared" si="0"/>
        <v>0</v>
      </c>
      <c r="AA11" s="10">
        <f t="shared" si="0"/>
        <v>97.9</v>
      </c>
    </row>
    <row r="12" spans="1:27" s="11" customFormat="1" ht="47.25" x14ac:dyDescent="0.25">
      <c r="A12" s="7" t="s">
        <v>24</v>
      </c>
      <c r="B12" s="12" t="s">
        <v>356</v>
      </c>
      <c r="C12" s="13" t="s">
        <v>351</v>
      </c>
      <c r="D12" s="8"/>
      <c r="E12" s="8"/>
      <c r="F12" s="8"/>
      <c r="G12" s="10">
        <v>591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0">
        <v>97.9</v>
      </c>
      <c r="W12" s="9"/>
      <c r="X12" s="14"/>
      <c r="Y12" s="14"/>
      <c r="Z12" s="14"/>
      <c r="AA12" s="15">
        <v>97.9</v>
      </c>
    </row>
    <row r="13" spans="1:27" ht="15.75" x14ac:dyDescent="0.25">
      <c r="A13" s="4"/>
      <c r="B13" s="26" t="s">
        <v>25</v>
      </c>
      <c r="C13" s="19" t="s">
        <v>351</v>
      </c>
      <c r="D13" s="19" t="s">
        <v>26</v>
      </c>
      <c r="E13" s="19" t="s">
        <v>27</v>
      </c>
      <c r="F13" s="19"/>
      <c r="G13" s="20">
        <f>G14</f>
        <v>591</v>
      </c>
      <c r="H13" s="20">
        <f t="shared" ref="H13:AA13" si="1">H14</f>
        <v>0</v>
      </c>
      <c r="I13" s="20">
        <f t="shared" si="1"/>
        <v>0</v>
      </c>
      <c r="J13" s="20">
        <f t="shared" si="1"/>
        <v>0</v>
      </c>
      <c r="K13" s="20">
        <f t="shared" si="1"/>
        <v>0</v>
      </c>
      <c r="L13" s="20">
        <f t="shared" si="1"/>
        <v>0</v>
      </c>
      <c r="M13" s="20">
        <f t="shared" si="1"/>
        <v>0</v>
      </c>
      <c r="N13" s="20">
        <f t="shared" si="1"/>
        <v>0</v>
      </c>
      <c r="O13" s="20">
        <f t="shared" si="1"/>
        <v>0</v>
      </c>
      <c r="P13" s="20">
        <f t="shared" si="1"/>
        <v>0</v>
      </c>
      <c r="Q13" s="20">
        <f t="shared" si="1"/>
        <v>0</v>
      </c>
      <c r="R13" s="20">
        <f t="shared" si="1"/>
        <v>0</v>
      </c>
      <c r="S13" s="20">
        <f t="shared" si="1"/>
        <v>0</v>
      </c>
      <c r="T13" s="20">
        <f t="shared" si="1"/>
        <v>0</v>
      </c>
      <c r="U13" s="20">
        <f t="shared" si="1"/>
        <v>0</v>
      </c>
      <c r="V13" s="20">
        <f t="shared" si="1"/>
        <v>97.9</v>
      </c>
      <c r="W13" s="20">
        <f t="shared" si="1"/>
        <v>0</v>
      </c>
      <c r="X13" s="20">
        <f t="shared" si="1"/>
        <v>0</v>
      </c>
      <c r="Y13" s="20">
        <f t="shared" si="1"/>
        <v>0</v>
      </c>
      <c r="Z13" s="20">
        <f t="shared" si="1"/>
        <v>0</v>
      </c>
      <c r="AA13" s="20">
        <f t="shared" si="1"/>
        <v>97.9</v>
      </c>
    </row>
    <row r="14" spans="1:27" ht="31.5" x14ac:dyDescent="0.25">
      <c r="A14" s="3"/>
      <c r="B14" s="12" t="s">
        <v>28</v>
      </c>
      <c r="C14" s="8" t="s">
        <v>351</v>
      </c>
      <c r="D14" s="8" t="s">
        <v>26</v>
      </c>
      <c r="E14" s="8" t="s">
        <v>29</v>
      </c>
      <c r="F14" s="8"/>
      <c r="G14" s="10">
        <f>G15</f>
        <v>591</v>
      </c>
      <c r="H14" s="10">
        <f t="shared" ref="H14:AA14" si="2">H15</f>
        <v>0</v>
      </c>
      <c r="I14" s="10">
        <f t="shared" si="2"/>
        <v>0</v>
      </c>
      <c r="J14" s="10">
        <f t="shared" si="2"/>
        <v>0</v>
      </c>
      <c r="K14" s="10">
        <f t="shared" si="2"/>
        <v>0</v>
      </c>
      <c r="L14" s="10">
        <f t="shared" si="2"/>
        <v>0</v>
      </c>
      <c r="M14" s="10">
        <f t="shared" si="2"/>
        <v>0</v>
      </c>
      <c r="N14" s="10">
        <f t="shared" si="2"/>
        <v>0</v>
      </c>
      <c r="O14" s="10">
        <f t="shared" si="2"/>
        <v>0</v>
      </c>
      <c r="P14" s="10">
        <f t="shared" si="2"/>
        <v>0</v>
      </c>
      <c r="Q14" s="10">
        <f t="shared" si="2"/>
        <v>0</v>
      </c>
      <c r="R14" s="10">
        <f t="shared" si="2"/>
        <v>0</v>
      </c>
      <c r="S14" s="10">
        <f t="shared" si="2"/>
        <v>0</v>
      </c>
      <c r="T14" s="10">
        <f t="shared" si="2"/>
        <v>0</v>
      </c>
      <c r="U14" s="10">
        <f t="shared" si="2"/>
        <v>0</v>
      </c>
      <c r="V14" s="10">
        <f t="shared" si="2"/>
        <v>97.9</v>
      </c>
      <c r="W14" s="10">
        <f t="shared" si="2"/>
        <v>0</v>
      </c>
      <c r="X14" s="10">
        <f t="shared" si="2"/>
        <v>0</v>
      </c>
      <c r="Y14" s="10">
        <f t="shared" si="2"/>
        <v>0</v>
      </c>
      <c r="Z14" s="10">
        <f t="shared" si="2"/>
        <v>0</v>
      </c>
      <c r="AA14" s="10">
        <f t="shared" si="2"/>
        <v>97.9</v>
      </c>
    </row>
    <row r="15" spans="1:27" ht="78.75" x14ac:dyDescent="0.25">
      <c r="A15" s="3"/>
      <c r="B15" s="12" t="s">
        <v>30</v>
      </c>
      <c r="C15" s="8" t="s">
        <v>351</v>
      </c>
      <c r="D15" s="8" t="s">
        <v>26</v>
      </c>
      <c r="E15" s="8" t="s">
        <v>29</v>
      </c>
      <c r="F15" s="8" t="s">
        <v>31</v>
      </c>
      <c r="G15" s="10">
        <f>G16</f>
        <v>591</v>
      </c>
      <c r="H15" s="10">
        <f t="shared" ref="H15:AA15" si="3">H16</f>
        <v>0</v>
      </c>
      <c r="I15" s="10">
        <f t="shared" si="3"/>
        <v>0</v>
      </c>
      <c r="J15" s="10">
        <f t="shared" si="3"/>
        <v>0</v>
      </c>
      <c r="K15" s="10">
        <f t="shared" si="3"/>
        <v>0</v>
      </c>
      <c r="L15" s="10">
        <f t="shared" si="3"/>
        <v>0</v>
      </c>
      <c r="M15" s="10">
        <f t="shared" si="3"/>
        <v>0</v>
      </c>
      <c r="N15" s="10">
        <f t="shared" si="3"/>
        <v>0</v>
      </c>
      <c r="O15" s="10">
        <f t="shared" si="3"/>
        <v>0</v>
      </c>
      <c r="P15" s="10">
        <f t="shared" si="3"/>
        <v>0</v>
      </c>
      <c r="Q15" s="10">
        <f t="shared" si="3"/>
        <v>0</v>
      </c>
      <c r="R15" s="10">
        <f t="shared" si="3"/>
        <v>0</v>
      </c>
      <c r="S15" s="10">
        <f t="shared" si="3"/>
        <v>0</v>
      </c>
      <c r="T15" s="10">
        <f t="shared" si="3"/>
        <v>0</v>
      </c>
      <c r="U15" s="10">
        <f t="shared" si="3"/>
        <v>0</v>
      </c>
      <c r="V15" s="10">
        <f t="shared" si="3"/>
        <v>97.9</v>
      </c>
      <c r="W15" s="10">
        <f t="shared" si="3"/>
        <v>0</v>
      </c>
      <c r="X15" s="10">
        <f t="shared" si="3"/>
        <v>0</v>
      </c>
      <c r="Y15" s="10">
        <f t="shared" si="3"/>
        <v>0</v>
      </c>
      <c r="Z15" s="10">
        <f t="shared" si="3"/>
        <v>0</v>
      </c>
      <c r="AA15" s="10">
        <f t="shared" si="3"/>
        <v>97.9</v>
      </c>
    </row>
    <row r="16" spans="1:27" ht="78.75" x14ac:dyDescent="0.25">
      <c r="A16" s="3"/>
      <c r="B16" s="12" t="s">
        <v>32</v>
      </c>
      <c r="C16" s="8" t="s">
        <v>351</v>
      </c>
      <c r="D16" s="8" t="s">
        <v>26</v>
      </c>
      <c r="E16" s="8" t="s">
        <v>29</v>
      </c>
      <c r="F16" s="8" t="s">
        <v>33</v>
      </c>
      <c r="G16" s="10">
        <v>591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10">
        <v>97.9</v>
      </c>
      <c r="W16" s="9"/>
      <c r="X16" s="14"/>
      <c r="Y16" s="14"/>
      <c r="Z16" s="14"/>
      <c r="AA16" s="15">
        <v>97.9</v>
      </c>
    </row>
    <row r="17" spans="1:93" ht="78.75" x14ac:dyDescent="0.25">
      <c r="A17" s="3"/>
      <c r="B17" s="12" t="s">
        <v>456</v>
      </c>
      <c r="C17" s="8" t="s">
        <v>40</v>
      </c>
      <c r="D17" s="8"/>
      <c r="E17" s="8"/>
      <c r="F17" s="8"/>
      <c r="G17" s="10">
        <f>G18</f>
        <v>1464.7</v>
      </c>
      <c r="H17" s="10">
        <f t="shared" ref="H17:AA17" si="4">H18</f>
        <v>1464744.91</v>
      </c>
      <c r="I17" s="10">
        <f t="shared" si="4"/>
        <v>0</v>
      </c>
      <c r="J17" s="10">
        <f t="shared" si="4"/>
        <v>1464744.91</v>
      </c>
      <c r="K17" s="10">
        <f t="shared" si="4"/>
        <v>0</v>
      </c>
      <c r="L17" s="10">
        <f t="shared" si="4"/>
        <v>0</v>
      </c>
      <c r="M17" s="10">
        <f t="shared" si="4"/>
        <v>441700</v>
      </c>
      <c r="N17" s="10">
        <f t="shared" si="4"/>
        <v>0</v>
      </c>
      <c r="O17" s="10">
        <f t="shared" si="4"/>
        <v>0</v>
      </c>
      <c r="P17" s="10">
        <f t="shared" si="4"/>
        <v>0</v>
      </c>
      <c r="Q17" s="10">
        <f t="shared" si="4"/>
        <v>0</v>
      </c>
      <c r="R17" s="10">
        <f t="shared" si="4"/>
        <v>1023044.91</v>
      </c>
      <c r="S17" s="10">
        <f t="shared" si="4"/>
        <v>0</v>
      </c>
      <c r="T17" s="10">
        <f t="shared" si="4"/>
        <v>1464744.91</v>
      </c>
      <c r="U17" s="10">
        <f t="shared" si="4"/>
        <v>0</v>
      </c>
      <c r="V17" s="10">
        <f t="shared" si="4"/>
        <v>1464.7</v>
      </c>
      <c r="W17" s="10">
        <f t="shared" si="4"/>
        <v>1464744.91</v>
      </c>
      <c r="X17" s="10">
        <f t="shared" si="4"/>
        <v>0</v>
      </c>
      <c r="Y17" s="10">
        <f t="shared" si="4"/>
        <v>1464744.91</v>
      </c>
      <c r="Z17" s="10">
        <f t="shared" si="4"/>
        <v>0</v>
      </c>
      <c r="AA17" s="10">
        <f t="shared" si="4"/>
        <v>1464.7</v>
      </c>
    </row>
    <row r="18" spans="1:93" ht="31.5" x14ac:dyDescent="0.25">
      <c r="A18" s="3" t="s">
        <v>41</v>
      </c>
      <c r="B18" s="12" t="s">
        <v>352</v>
      </c>
      <c r="C18" s="8" t="s">
        <v>353</v>
      </c>
      <c r="D18" s="8"/>
      <c r="E18" s="8"/>
      <c r="F18" s="8"/>
      <c r="G18" s="10">
        <f>G19</f>
        <v>1464.7</v>
      </c>
      <c r="H18" s="10">
        <f t="shared" ref="H18:AA18" si="5">H19</f>
        <v>1464744.91</v>
      </c>
      <c r="I18" s="10">
        <f t="shared" si="5"/>
        <v>0</v>
      </c>
      <c r="J18" s="10">
        <f t="shared" si="5"/>
        <v>1464744.91</v>
      </c>
      <c r="K18" s="10">
        <f t="shared" si="5"/>
        <v>0</v>
      </c>
      <c r="L18" s="10">
        <f t="shared" si="5"/>
        <v>0</v>
      </c>
      <c r="M18" s="10">
        <f t="shared" si="5"/>
        <v>441700</v>
      </c>
      <c r="N18" s="10">
        <f t="shared" si="5"/>
        <v>0</v>
      </c>
      <c r="O18" s="10">
        <f t="shared" si="5"/>
        <v>0</v>
      </c>
      <c r="P18" s="10">
        <f t="shared" si="5"/>
        <v>0</v>
      </c>
      <c r="Q18" s="10">
        <f t="shared" si="5"/>
        <v>0</v>
      </c>
      <c r="R18" s="10">
        <f t="shared" si="5"/>
        <v>1023044.91</v>
      </c>
      <c r="S18" s="10">
        <f t="shared" si="5"/>
        <v>0</v>
      </c>
      <c r="T18" s="10">
        <f t="shared" si="5"/>
        <v>1464744.91</v>
      </c>
      <c r="U18" s="10">
        <f t="shared" si="5"/>
        <v>0</v>
      </c>
      <c r="V18" s="10">
        <f t="shared" si="5"/>
        <v>1464.7</v>
      </c>
      <c r="W18" s="10">
        <f t="shared" si="5"/>
        <v>1464744.91</v>
      </c>
      <c r="X18" s="10">
        <f t="shared" si="5"/>
        <v>0</v>
      </c>
      <c r="Y18" s="10">
        <f t="shared" si="5"/>
        <v>1464744.91</v>
      </c>
      <c r="Z18" s="10">
        <f t="shared" si="5"/>
        <v>0</v>
      </c>
      <c r="AA18" s="10">
        <f t="shared" si="5"/>
        <v>1464.7</v>
      </c>
    </row>
    <row r="19" spans="1:93" ht="15.75" x14ac:dyDescent="0.25">
      <c r="A19" s="4"/>
      <c r="B19" s="26" t="s">
        <v>25</v>
      </c>
      <c r="C19" s="19" t="s">
        <v>353</v>
      </c>
      <c r="D19" s="19" t="s">
        <v>26</v>
      </c>
      <c r="E19" s="19" t="s">
        <v>27</v>
      </c>
      <c r="F19" s="19"/>
      <c r="G19" s="20">
        <f>G20</f>
        <v>1464.7</v>
      </c>
      <c r="H19" s="20">
        <f t="shared" ref="H19:AA19" si="6">H20</f>
        <v>1464744.91</v>
      </c>
      <c r="I19" s="20">
        <f t="shared" si="6"/>
        <v>0</v>
      </c>
      <c r="J19" s="20">
        <f t="shared" si="6"/>
        <v>1464744.91</v>
      </c>
      <c r="K19" s="20">
        <f t="shared" si="6"/>
        <v>0</v>
      </c>
      <c r="L19" s="20">
        <f t="shared" si="6"/>
        <v>0</v>
      </c>
      <c r="M19" s="20">
        <f t="shared" si="6"/>
        <v>441700</v>
      </c>
      <c r="N19" s="20">
        <f t="shared" si="6"/>
        <v>0</v>
      </c>
      <c r="O19" s="20">
        <f t="shared" si="6"/>
        <v>0</v>
      </c>
      <c r="P19" s="20">
        <f t="shared" si="6"/>
        <v>0</v>
      </c>
      <c r="Q19" s="20">
        <f t="shared" si="6"/>
        <v>0</v>
      </c>
      <c r="R19" s="20">
        <f t="shared" si="6"/>
        <v>1023044.91</v>
      </c>
      <c r="S19" s="20">
        <f t="shared" si="6"/>
        <v>0</v>
      </c>
      <c r="T19" s="20">
        <f t="shared" si="6"/>
        <v>1464744.91</v>
      </c>
      <c r="U19" s="20">
        <f t="shared" si="6"/>
        <v>0</v>
      </c>
      <c r="V19" s="20">
        <f t="shared" si="6"/>
        <v>1464.7</v>
      </c>
      <c r="W19" s="20">
        <f t="shared" si="6"/>
        <v>1464744.91</v>
      </c>
      <c r="X19" s="20">
        <f t="shared" si="6"/>
        <v>0</v>
      </c>
      <c r="Y19" s="20">
        <f t="shared" si="6"/>
        <v>1464744.91</v>
      </c>
      <c r="Z19" s="20">
        <f t="shared" si="6"/>
        <v>0</v>
      </c>
      <c r="AA19" s="20">
        <f t="shared" si="6"/>
        <v>1464.7</v>
      </c>
    </row>
    <row r="20" spans="1:93" ht="15.75" x14ac:dyDescent="0.25">
      <c r="A20" s="3"/>
      <c r="B20" s="12" t="s">
        <v>42</v>
      </c>
      <c r="C20" s="8" t="s">
        <v>353</v>
      </c>
      <c r="D20" s="8" t="s">
        <v>26</v>
      </c>
      <c r="E20" s="8" t="s">
        <v>43</v>
      </c>
      <c r="F20" s="8"/>
      <c r="G20" s="10">
        <f>G21</f>
        <v>1464.7</v>
      </c>
      <c r="H20" s="10">
        <f t="shared" ref="H20:AA20" si="7">H21</f>
        <v>1464744.91</v>
      </c>
      <c r="I20" s="10">
        <f t="shared" si="7"/>
        <v>0</v>
      </c>
      <c r="J20" s="10">
        <f t="shared" si="7"/>
        <v>1464744.91</v>
      </c>
      <c r="K20" s="10">
        <f t="shared" si="7"/>
        <v>0</v>
      </c>
      <c r="L20" s="10">
        <f t="shared" si="7"/>
        <v>0</v>
      </c>
      <c r="M20" s="10">
        <f t="shared" si="7"/>
        <v>441700</v>
      </c>
      <c r="N20" s="10">
        <f t="shared" si="7"/>
        <v>0</v>
      </c>
      <c r="O20" s="10">
        <f t="shared" si="7"/>
        <v>0</v>
      </c>
      <c r="P20" s="10">
        <f t="shared" si="7"/>
        <v>0</v>
      </c>
      <c r="Q20" s="10">
        <f t="shared" si="7"/>
        <v>0</v>
      </c>
      <c r="R20" s="10">
        <f t="shared" si="7"/>
        <v>1023044.91</v>
      </c>
      <c r="S20" s="10">
        <f t="shared" si="7"/>
        <v>0</v>
      </c>
      <c r="T20" s="10">
        <f t="shared" si="7"/>
        <v>1464744.91</v>
      </c>
      <c r="U20" s="10">
        <f t="shared" si="7"/>
        <v>0</v>
      </c>
      <c r="V20" s="10">
        <f t="shared" si="7"/>
        <v>1464.7</v>
      </c>
      <c r="W20" s="10">
        <f t="shared" si="7"/>
        <v>1464744.91</v>
      </c>
      <c r="X20" s="10">
        <f t="shared" si="7"/>
        <v>0</v>
      </c>
      <c r="Y20" s="10">
        <f t="shared" si="7"/>
        <v>1464744.91</v>
      </c>
      <c r="Z20" s="10">
        <f t="shared" si="7"/>
        <v>0</v>
      </c>
      <c r="AA20" s="10">
        <f t="shared" si="7"/>
        <v>1464.7</v>
      </c>
    </row>
    <row r="21" spans="1:93" ht="94.5" x14ac:dyDescent="0.25">
      <c r="A21" s="3"/>
      <c r="B21" s="12" t="s">
        <v>46</v>
      </c>
      <c r="C21" s="8" t="s">
        <v>353</v>
      </c>
      <c r="D21" s="8" t="s">
        <v>26</v>
      </c>
      <c r="E21" s="8" t="s">
        <v>43</v>
      </c>
      <c r="F21" s="8" t="s">
        <v>37</v>
      </c>
      <c r="G21" s="10">
        <f>G22</f>
        <v>1464.7</v>
      </c>
      <c r="H21" s="10">
        <f t="shared" ref="H21:AA21" si="8">H22</f>
        <v>1464744.91</v>
      </c>
      <c r="I21" s="10">
        <f t="shared" si="8"/>
        <v>0</v>
      </c>
      <c r="J21" s="10">
        <f t="shared" si="8"/>
        <v>1464744.91</v>
      </c>
      <c r="K21" s="10">
        <f t="shared" si="8"/>
        <v>0</v>
      </c>
      <c r="L21" s="10">
        <f t="shared" si="8"/>
        <v>0</v>
      </c>
      <c r="M21" s="10">
        <f t="shared" si="8"/>
        <v>441700</v>
      </c>
      <c r="N21" s="10">
        <f t="shared" si="8"/>
        <v>0</v>
      </c>
      <c r="O21" s="10">
        <f t="shared" si="8"/>
        <v>0</v>
      </c>
      <c r="P21" s="10">
        <f t="shared" si="8"/>
        <v>0</v>
      </c>
      <c r="Q21" s="10">
        <f t="shared" si="8"/>
        <v>0</v>
      </c>
      <c r="R21" s="10">
        <f t="shared" si="8"/>
        <v>1023044.91</v>
      </c>
      <c r="S21" s="10">
        <f t="shared" si="8"/>
        <v>0</v>
      </c>
      <c r="T21" s="10">
        <f t="shared" si="8"/>
        <v>1464744.91</v>
      </c>
      <c r="U21" s="10">
        <f t="shared" si="8"/>
        <v>0</v>
      </c>
      <c r="V21" s="10">
        <f t="shared" si="8"/>
        <v>1464.7</v>
      </c>
      <c r="W21" s="10">
        <f t="shared" si="8"/>
        <v>1464744.91</v>
      </c>
      <c r="X21" s="10">
        <f t="shared" si="8"/>
        <v>0</v>
      </c>
      <c r="Y21" s="10">
        <f t="shared" si="8"/>
        <v>1464744.91</v>
      </c>
      <c r="Z21" s="10">
        <f t="shared" si="8"/>
        <v>0</v>
      </c>
      <c r="AA21" s="10">
        <f t="shared" si="8"/>
        <v>1464.7</v>
      </c>
    </row>
    <row r="22" spans="1:93" ht="66.75" customHeight="1" x14ac:dyDescent="0.25">
      <c r="A22" s="3" t="s">
        <v>44</v>
      </c>
      <c r="B22" s="12" t="s">
        <v>38</v>
      </c>
      <c r="C22" s="8" t="s">
        <v>45</v>
      </c>
      <c r="D22" s="8" t="s">
        <v>26</v>
      </c>
      <c r="E22" s="8" t="s">
        <v>43</v>
      </c>
      <c r="F22" s="8" t="s">
        <v>39</v>
      </c>
      <c r="G22" s="10">
        <v>1464.7</v>
      </c>
      <c r="H22" s="9">
        <v>1464744.91</v>
      </c>
      <c r="I22" s="9"/>
      <c r="J22" s="9">
        <v>1464744.91</v>
      </c>
      <c r="K22" s="9"/>
      <c r="L22" s="9"/>
      <c r="M22" s="9">
        <v>441700</v>
      </c>
      <c r="N22" s="9"/>
      <c r="O22" s="9"/>
      <c r="P22" s="9"/>
      <c r="Q22" s="9"/>
      <c r="R22" s="9">
        <v>1023044.91</v>
      </c>
      <c r="S22" s="9"/>
      <c r="T22" s="9">
        <v>1464744.91</v>
      </c>
      <c r="U22" s="9"/>
      <c r="V22" s="10">
        <v>1464.7</v>
      </c>
      <c r="W22" s="9">
        <v>1464744.91</v>
      </c>
      <c r="X22" s="14"/>
      <c r="Y22" s="14">
        <v>1464744.91</v>
      </c>
      <c r="Z22" s="14"/>
      <c r="AA22" s="15">
        <v>1464.7</v>
      </c>
    </row>
    <row r="23" spans="1:93" s="5" customFormat="1" ht="63" x14ac:dyDescent="0.25">
      <c r="A23" s="6"/>
      <c r="B23" s="12" t="s">
        <v>354</v>
      </c>
      <c r="C23" s="8" t="s">
        <v>55</v>
      </c>
      <c r="D23" s="8"/>
      <c r="E23" s="8"/>
      <c r="F23" s="8"/>
      <c r="G23" s="10">
        <f>G24+G44+G49+G54+G59+G73+G78+G83+G88+G94+G64+G99+G104+G110+G115+G29+G34</f>
        <v>140100.19999999998</v>
      </c>
      <c r="H23" s="10">
        <f t="shared" ref="H23:AA23" si="9">H24+H44+H49+H54+H59+H73+H78+H83+H88+H94+H64+H99+H104+H110+H115+H29+H34</f>
        <v>30993966.57</v>
      </c>
      <c r="I23" s="10">
        <f t="shared" si="9"/>
        <v>59930.9</v>
      </c>
      <c r="J23" s="10">
        <f t="shared" si="9"/>
        <v>27823445.5</v>
      </c>
      <c r="K23" s="10">
        <f t="shared" si="9"/>
        <v>918596.3</v>
      </c>
      <c r="L23" s="10">
        <f t="shared" si="9"/>
        <v>59930.9</v>
      </c>
      <c r="M23" s="10">
        <f t="shared" si="9"/>
        <v>30128752.899999999</v>
      </c>
      <c r="N23" s="10">
        <f t="shared" si="9"/>
        <v>59930.9</v>
      </c>
      <c r="O23" s="10">
        <f t="shared" si="9"/>
        <v>28686000.020000003</v>
      </c>
      <c r="P23" s="10">
        <f t="shared" si="9"/>
        <v>1252683.78</v>
      </c>
      <c r="Q23" s="10">
        <f t="shared" si="9"/>
        <v>59930.9</v>
      </c>
      <c r="R23" s="10">
        <f t="shared" si="9"/>
        <v>59930.9</v>
      </c>
      <c r="S23" s="10">
        <f t="shared" si="9"/>
        <v>59930.9</v>
      </c>
      <c r="T23" s="10">
        <f t="shared" si="9"/>
        <v>59930.9</v>
      </c>
      <c r="U23" s="10">
        <f t="shared" si="9"/>
        <v>59930.9</v>
      </c>
      <c r="V23" s="10">
        <f t="shared" si="9"/>
        <v>93257.2</v>
      </c>
      <c r="W23" s="10">
        <f t="shared" si="9"/>
        <v>63501802</v>
      </c>
      <c r="X23" s="10">
        <f t="shared" si="9"/>
        <v>0</v>
      </c>
      <c r="Y23" s="10">
        <f t="shared" si="9"/>
        <v>60721729.920000002</v>
      </c>
      <c r="Z23" s="10">
        <f t="shared" si="9"/>
        <v>2530072.08</v>
      </c>
      <c r="AA23" s="10">
        <f t="shared" si="9"/>
        <v>167286.6</v>
      </c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</row>
    <row r="24" spans="1:93" ht="47.25" x14ac:dyDescent="0.25">
      <c r="A24" s="3" t="s">
        <v>56</v>
      </c>
      <c r="B24" s="12" t="s">
        <v>355</v>
      </c>
      <c r="C24" s="8" t="s">
        <v>58</v>
      </c>
      <c r="D24" s="8"/>
      <c r="E24" s="8"/>
      <c r="F24" s="8"/>
      <c r="G24" s="10">
        <f>G25+G40</f>
        <v>68170.899999999994</v>
      </c>
      <c r="H24" s="10">
        <f t="shared" ref="H24:AA24" si="10">H25+H40</f>
        <v>10158930.9</v>
      </c>
      <c r="I24" s="10">
        <f t="shared" si="10"/>
        <v>59930.9</v>
      </c>
      <c r="J24" s="10">
        <f t="shared" si="10"/>
        <v>9855960.9000000004</v>
      </c>
      <c r="K24" s="10">
        <f t="shared" si="10"/>
        <v>362900.9</v>
      </c>
      <c r="L24" s="10">
        <f t="shared" si="10"/>
        <v>59930.9</v>
      </c>
      <c r="M24" s="10">
        <f t="shared" si="10"/>
        <v>10158930.9</v>
      </c>
      <c r="N24" s="10">
        <f t="shared" si="10"/>
        <v>59930.9</v>
      </c>
      <c r="O24" s="10">
        <f t="shared" si="10"/>
        <v>9754970.9000000004</v>
      </c>
      <c r="P24" s="10">
        <f t="shared" si="10"/>
        <v>463890.9</v>
      </c>
      <c r="Q24" s="10">
        <f t="shared" si="10"/>
        <v>59930.9</v>
      </c>
      <c r="R24" s="10">
        <f t="shared" si="10"/>
        <v>59930.9</v>
      </c>
      <c r="S24" s="10">
        <f t="shared" si="10"/>
        <v>59930.9</v>
      </c>
      <c r="T24" s="10">
        <f t="shared" si="10"/>
        <v>59930.9</v>
      </c>
      <c r="U24" s="10">
        <f t="shared" si="10"/>
        <v>59930.9</v>
      </c>
      <c r="V24" s="10">
        <f t="shared" si="10"/>
        <v>39646.699999999997</v>
      </c>
      <c r="W24" s="10">
        <f t="shared" si="10"/>
        <v>43531980</v>
      </c>
      <c r="X24" s="10">
        <f t="shared" si="10"/>
        <v>0</v>
      </c>
      <c r="Y24" s="10">
        <f t="shared" si="10"/>
        <v>41790700.799999997</v>
      </c>
      <c r="Z24" s="10">
        <f t="shared" si="10"/>
        <v>1741279.2</v>
      </c>
      <c r="AA24" s="10">
        <f t="shared" si="10"/>
        <v>88582.9</v>
      </c>
    </row>
    <row r="25" spans="1:93" ht="15.75" x14ac:dyDescent="0.25">
      <c r="A25" s="4"/>
      <c r="B25" s="26" t="s">
        <v>59</v>
      </c>
      <c r="C25" s="19" t="s">
        <v>58</v>
      </c>
      <c r="D25" s="19" t="s">
        <v>60</v>
      </c>
      <c r="E25" s="19" t="s">
        <v>27</v>
      </c>
      <c r="F25" s="19"/>
      <c r="G25" s="20">
        <f>G26</f>
        <v>8240</v>
      </c>
      <c r="H25" s="20">
        <f t="shared" ref="H25:AA25" si="11">H26</f>
        <v>10099000</v>
      </c>
      <c r="I25" s="20">
        <f t="shared" si="11"/>
        <v>0</v>
      </c>
      <c r="J25" s="20">
        <f t="shared" si="11"/>
        <v>9796030</v>
      </c>
      <c r="K25" s="20">
        <f t="shared" si="11"/>
        <v>302970</v>
      </c>
      <c r="L25" s="20">
        <f t="shared" si="11"/>
        <v>0</v>
      </c>
      <c r="M25" s="20">
        <f t="shared" si="11"/>
        <v>10099000</v>
      </c>
      <c r="N25" s="20">
        <f t="shared" si="11"/>
        <v>0</v>
      </c>
      <c r="O25" s="20">
        <f t="shared" si="11"/>
        <v>9695040</v>
      </c>
      <c r="P25" s="20">
        <f t="shared" si="11"/>
        <v>403960</v>
      </c>
      <c r="Q25" s="20">
        <f t="shared" si="11"/>
        <v>0</v>
      </c>
      <c r="R25" s="20">
        <f t="shared" si="11"/>
        <v>0</v>
      </c>
      <c r="S25" s="20">
        <f t="shared" si="11"/>
        <v>0</v>
      </c>
      <c r="T25" s="20">
        <f t="shared" si="11"/>
        <v>0</v>
      </c>
      <c r="U25" s="20">
        <f t="shared" si="11"/>
        <v>0</v>
      </c>
      <c r="V25" s="20">
        <f t="shared" si="11"/>
        <v>8652</v>
      </c>
      <c r="W25" s="20">
        <f t="shared" si="11"/>
        <v>10099000</v>
      </c>
      <c r="X25" s="20">
        <f t="shared" si="11"/>
        <v>0</v>
      </c>
      <c r="Y25" s="20">
        <f t="shared" si="11"/>
        <v>9695040</v>
      </c>
      <c r="Z25" s="20">
        <f t="shared" si="11"/>
        <v>403960</v>
      </c>
      <c r="AA25" s="20">
        <f t="shared" si="11"/>
        <v>8652</v>
      </c>
    </row>
    <row r="26" spans="1:93" ht="15.75" x14ac:dyDescent="0.25">
      <c r="A26" s="3"/>
      <c r="B26" s="12" t="s">
        <v>61</v>
      </c>
      <c r="C26" s="8" t="s">
        <v>58</v>
      </c>
      <c r="D26" s="8" t="s">
        <v>60</v>
      </c>
      <c r="E26" s="8" t="s">
        <v>51</v>
      </c>
      <c r="F26" s="8"/>
      <c r="G26" s="10">
        <f>G27</f>
        <v>8240</v>
      </c>
      <c r="H26" s="10">
        <f t="shared" ref="H26:AA27" si="12">H27</f>
        <v>10099000</v>
      </c>
      <c r="I26" s="10">
        <f t="shared" si="12"/>
        <v>0</v>
      </c>
      <c r="J26" s="10">
        <f t="shared" si="12"/>
        <v>9796030</v>
      </c>
      <c r="K26" s="10">
        <f t="shared" si="12"/>
        <v>302970</v>
      </c>
      <c r="L26" s="10">
        <f t="shared" si="12"/>
        <v>0</v>
      </c>
      <c r="M26" s="10">
        <f t="shared" si="12"/>
        <v>10099000</v>
      </c>
      <c r="N26" s="10">
        <f t="shared" si="12"/>
        <v>0</v>
      </c>
      <c r="O26" s="10">
        <f t="shared" si="12"/>
        <v>9695040</v>
      </c>
      <c r="P26" s="10">
        <f t="shared" si="12"/>
        <v>403960</v>
      </c>
      <c r="Q26" s="10">
        <f t="shared" si="12"/>
        <v>0</v>
      </c>
      <c r="R26" s="10">
        <f t="shared" si="12"/>
        <v>0</v>
      </c>
      <c r="S26" s="10">
        <f t="shared" si="12"/>
        <v>0</v>
      </c>
      <c r="T26" s="10">
        <f t="shared" si="12"/>
        <v>0</v>
      </c>
      <c r="U26" s="10">
        <f t="shared" si="12"/>
        <v>0</v>
      </c>
      <c r="V26" s="10">
        <f t="shared" si="12"/>
        <v>8652</v>
      </c>
      <c r="W26" s="10">
        <f t="shared" si="12"/>
        <v>10099000</v>
      </c>
      <c r="X26" s="10">
        <f t="shared" si="12"/>
        <v>0</v>
      </c>
      <c r="Y26" s="10">
        <f t="shared" si="12"/>
        <v>9695040</v>
      </c>
      <c r="Z26" s="10">
        <f t="shared" si="12"/>
        <v>403960</v>
      </c>
      <c r="AA26" s="10">
        <f t="shared" si="12"/>
        <v>8652</v>
      </c>
    </row>
    <row r="27" spans="1:93" ht="94.5" x14ac:dyDescent="0.25">
      <c r="A27" s="3"/>
      <c r="B27" s="12" t="s">
        <v>62</v>
      </c>
      <c r="C27" s="8" t="s">
        <v>58</v>
      </c>
      <c r="D27" s="8" t="s">
        <v>60</v>
      </c>
      <c r="E27" s="8" t="s">
        <v>51</v>
      </c>
      <c r="F27" s="8" t="s">
        <v>63</v>
      </c>
      <c r="G27" s="10">
        <f>G28</f>
        <v>8240</v>
      </c>
      <c r="H27" s="10">
        <f t="shared" si="12"/>
        <v>10099000</v>
      </c>
      <c r="I27" s="10">
        <f t="shared" si="12"/>
        <v>0</v>
      </c>
      <c r="J27" s="10">
        <f t="shared" si="12"/>
        <v>9796030</v>
      </c>
      <c r="K27" s="10">
        <f t="shared" si="12"/>
        <v>302970</v>
      </c>
      <c r="L27" s="10">
        <f t="shared" si="12"/>
        <v>0</v>
      </c>
      <c r="M27" s="10">
        <f t="shared" si="12"/>
        <v>10099000</v>
      </c>
      <c r="N27" s="10">
        <f t="shared" si="12"/>
        <v>0</v>
      </c>
      <c r="O27" s="10">
        <f t="shared" si="12"/>
        <v>9695040</v>
      </c>
      <c r="P27" s="10">
        <f t="shared" si="12"/>
        <v>403960</v>
      </c>
      <c r="Q27" s="10">
        <f t="shared" si="12"/>
        <v>0</v>
      </c>
      <c r="R27" s="10">
        <f t="shared" si="12"/>
        <v>0</v>
      </c>
      <c r="S27" s="10">
        <f t="shared" si="12"/>
        <v>0</v>
      </c>
      <c r="T27" s="10">
        <f t="shared" si="12"/>
        <v>0</v>
      </c>
      <c r="U27" s="10">
        <f t="shared" si="12"/>
        <v>0</v>
      </c>
      <c r="V27" s="10">
        <f t="shared" si="12"/>
        <v>8652</v>
      </c>
      <c r="W27" s="10">
        <f t="shared" si="12"/>
        <v>10099000</v>
      </c>
      <c r="X27" s="10">
        <f t="shared" si="12"/>
        <v>0</v>
      </c>
      <c r="Y27" s="10">
        <f t="shared" si="12"/>
        <v>9695040</v>
      </c>
      <c r="Z27" s="10">
        <f t="shared" si="12"/>
        <v>403960</v>
      </c>
      <c r="AA27" s="10">
        <f t="shared" si="12"/>
        <v>8652</v>
      </c>
    </row>
    <row r="28" spans="1:93" s="11" customFormat="1" ht="15.75" x14ac:dyDescent="0.25">
      <c r="A28" s="7"/>
      <c r="B28" s="12" t="s">
        <v>64</v>
      </c>
      <c r="C28" s="8" t="s">
        <v>58</v>
      </c>
      <c r="D28" s="8" t="s">
        <v>60</v>
      </c>
      <c r="E28" s="8" t="s">
        <v>51</v>
      </c>
      <c r="F28" s="8" t="s">
        <v>65</v>
      </c>
      <c r="G28" s="10">
        <v>8240</v>
      </c>
      <c r="H28" s="10">
        <v>10099000</v>
      </c>
      <c r="I28" s="10"/>
      <c r="J28" s="10">
        <v>9796030</v>
      </c>
      <c r="K28" s="10">
        <v>302970</v>
      </c>
      <c r="L28" s="10"/>
      <c r="M28" s="10">
        <v>10099000</v>
      </c>
      <c r="N28" s="10"/>
      <c r="O28" s="10">
        <v>9695040</v>
      </c>
      <c r="P28" s="10">
        <v>403960</v>
      </c>
      <c r="Q28" s="10"/>
      <c r="R28" s="10"/>
      <c r="S28" s="10"/>
      <c r="T28" s="10"/>
      <c r="U28" s="10"/>
      <c r="V28" s="10">
        <v>8652</v>
      </c>
      <c r="W28" s="10">
        <v>10099000</v>
      </c>
      <c r="X28" s="15"/>
      <c r="Y28" s="15">
        <v>9695040</v>
      </c>
      <c r="Z28" s="15">
        <v>403960</v>
      </c>
      <c r="AA28" s="15">
        <v>8652</v>
      </c>
    </row>
    <row r="29" spans="1:93" s="21" customFormat="1" ht="31.5" x14ac:dyDescent="0.25">
      <c r="A29" s="18"/>
      <c r="B29" s="26" t="s">
        <v>362</v>
      </c>
      <c r="C29" s="51" t="s">
        <v>455</v>
      </c>
      <c r="D29" s="51"/>
      <c r="E29" s="51"/>
      <c r="F29" s="51"/>
      <c r="G29" s="20">
        <f>G30</f>
        <v>254.6</v>
      </c>
      <c r="H29" s="20">
        <f t="shared" ref="H29:AA32" si="13">H30</f>
        <v>0</v>
      </c>
      <c r="I29" s="20">
        <f t="shared" si="13"/>
        <v>0</v>
      </c>
      <c r="J29" s="20">
        <f t="shared" si="13"/>
        <v>0</v>
      </c>
      <c r="K29" s="20">
        <f t="shared" si="13"/>
        <v>0</v>
      </c>
      <c r="L29" s="20">
        <f t="shared" si="13"/>
        <v>0</v>
      </c>
      <c r="M29" s="20">
        <f t="shared" si="13"/>
        <v>0</v>
      </c>
      <c r="N29" s="20">
        <f t="shared" si="13"/>
        <v>0</v>
      </c>
      <c r="O29" s="20">
        <f t="shared" si="13"/>
        <v>0</v>
      </c>
      <c r="P29" s="20">
        <f t="shared" si="13"/>
        <v>0</v>
      </c>
      <c r="Q29" s="20">
        <f t="shared" si="13"/>
        <v>0</v>
      </c>
      <c r="R29" s="20">
        <f t="shared" si="13"/>
        <v>0</v>
      </c>
      <c r="S29" s="20">
        <f t="shared" si="13"/>
        <v>0</v>
      </c>
      <c r="T29" s="20">
        <f t="shared" si="13"/>
        <v>0</v>
      </c>
      <c r="U29" s="20">
        <f t="shared" si="13"/>
        <v>0</v>
      </c>
      <c r="V29" s="20">
        <f t="shared" si="13"/>
        <v>484.9</v>
      </c>
      <c r="W29" s="20">
        <f t="shared" si="13"/>
        <v>0</v>
      </c>
      <c r="X29" s="67">
        <f t="shared" si="13"/>
        <v>0</v>
      </c>
      <c r="Y29" s="67">
        <f t="shared" si="13"/>
        <v>0</v>
      </c>
      <c r="Z29" s="67">
        <f t="shared" si="13"/>
        <v>0</v>
      </c>
      <c r="AA29" s="67">
        <f t="shared" si="13"/>
        <v>0</v>
      </c>
    </row>
    <row r="30" spans="1:93" s="11" customFormat="1" ht="15.75" x14ac:dyDescent="0.25">
      <c r="A30" s="7"/>
      <c r="B30" s="12" t="s">
        <v>67</v>
      </c>
      <c r="C30" s="8" t="s">
        <v>455</v>
      </c>
      <c r="D30" s="8" t="s">
        <v>68</v>
      </c>
      <c r="E30" s="8" t="s">
        <v>27</v>
      </c>
      <c r="F30" s="8"/>
      <c r="G30" s="10">
        <f>G31</f>
        <v>254.6</v>
      </c>
      <c r="H30" s="10">
        <f t="shared" si="13"/>
        <v>0</v>
      </c>
      <c r="I30" s="10">
        <f t="shared" si="13"/>
        <v>0</v>
      </c>
      <c r="J30" s="10">
        <f t="shared" si="13"/>
        <v>0</v>
      </c>
      <c r="K30" s="10">
        <f t="shared" si="13"/>
        <v>0</v>
      </c>
      <c r="L30" s="10">
        <f t="shared" si="13"/>
        <v>0</v>
      </c>
      <c r="M30" s="10">
        <f t="shared" si="13"/>
        <v>0</v>
      </c>
      <c r="N30" s="10">
        <f t="shared" si="13"/>
        <v>0</v>
      </c>
      <c r="O30" s="10">
        <f t="shared" si="13"/>
        <v>0</v>
      </c>
      <c r="P30" s="10">
        <f t="shared" si="13"/>
        <v>0</v>
      </c>
      <c r="Q30" s="10">
        <f t="shared" si="13"/>
        <v>0</v>
      </c>
      <c r="R30" s="10">
        <f t="shared" si="13"/>
        <v>0</v>
      </c>
      <c r="S30" s="10">
        <f t="shared" si="13"/>
        <v>0</v>
      </c>
      <c r="T30" s="10">
        <f t="shared" si="13"/>
        <v>0</v>
      </c>
      <c r="U30" s="10">
        <f t="shared" si="13"/>
        <v>0</v>
      </c>
      <c r="V30" s="10">
        <f t="shared" si="13"/>
        <v>484.9</v>
      </c>
      <c r="W30" s="10">
        <f t="shared" si="13"/>
        <v>0</v>
      </c>
      <c r="X30" s="15">
        <f t="shared" si="13"/>
        <v>0</v>
      </c>
      <c r="Y30" s="15">
        <f t="shared" si="13"/>
        <v>0</v>
      </c>
      <c r="Z30" s="15">
        <f t="shared" si="13"/>
        <v>0</v>
      </c>
      <c r="AA30" s="15">
        <f t="shared" si="13"/>
        <v>0</v>
      </c>
    </row>
    <row r="31" spans="1:93" s="11" customFormat="1" ht="15.75" x14ac:dyDescent="0.25">
      <c r="A31" s="7"/>
      <c r="B31" s="12" t="s">
        <v>69</v>
      </c>
      <c r="C31" s="8" t="s">
        <v>455</v>
      </c>
      <c r="D31" s="8" t="s">
        <v>68</v>
      </c>
      <c r="E31" s="8" t="s">
        <v>54</v>
      </c>
      <c r="F31" s="8"/>
      <c r="G31" s="10">
        <f>G32</f>
        <v>254.6</v>
      </c>
      <c r="H31" s="10">
        <f t="shared" si="13"/>
        <v>0</v>
      </c>
      <c r="I31" s="10">
        <f t="shared" si="13"/>
        <v>0</v>
      </c>
      <c r="J31" s="10">
        <f t="shared" si="13"/>
        <v>0</v>
      </c>
      <c r="K31" s="10">
        <f t="shared" si="13"/>
        <v>0</v>
      </c>
      <c r="L31" s="10">
        <f t="shared" si="13"/>
        <v>0</v>
      </c>
      <c r="M31" s="10">
        <f t="shared" si="13"/>
        <v>0</v>
      </c>
      <c r="N31" s="10">
        <f t="shared" si="13"/>
        <v>0</v>
      </c>
      <c r="O31" s="10">
        <f t="shared" si="13"/>
        <v>0</v>
      </c>
      <c r="P31" s="10">
        <f t="shared" si="13"/>
        <v>0</v>
      </c>
      <c r="Q31" s="10">
        <f t="shared" si="13"/>
        <v>0</v>
      </c>
      <c r="R31" s="10">
        <f t="shared" si="13"/>
        <v>0</v>
      </c>
      <c r="S31" s="10">
        <f t="shared" si="13"/>
        <v>0</v>
      </c>
      <c r="T31" s="10">
        <f t="shared" si="13"/>
        <v>0</v>
      </c>
      <c r="U31" s="10">
        <f t="shared" si="13"/>
        <v>0</v>
      </c>
      <c r="V31" s="10">
        <f t="shared" si="13"/>
        <v>484.9</v>
      </c>
      <c r="W31" s="10">
        <f t="shared" si="13"/>
        <v>0</v>
      </c>
      <c r="X31" s="15">
        <f t="shared" si="13"/>
        <v>0</v>
      </c>
      <c r="Y31" s="15">
        <f t="shared" si="13"/>
        <v>0</v>
      </c>
      <c r="Z31" s="15">
        <f t="shared" si="13"/>
        <v>0</v>
      </c>
      <c r="AA31" s="15">
        <f t="shared" si="13"/>
        <v>0</v>
      </c>
    </row>
    <row r="32" spans="1:93" s="11" customFormat="1" ht="63" x14ac:dyDescent="0.25">
      <c r="A32" s="7"/>
      <c r="B32" s="12" t="s">
        <v>364</v>
      </c>
      <c r="C32" s="8" t="s">
        <v>455</v>
      </c>
      <c r="D32" s="8" t="s">
        <v>68</v>
      </c>
      <c r="E32" s="8" t="s">
        <v>54</v>
      </c>
      <c r="F32" s="8" t="s">
        <v>63</v>
      </c>
      <c r="G32" s="10">
        <f>G33</f>
        <v>254.6</v>
      </c>
      <c r="H32" s="10">
        <f t="shared" si="13"/>
        <v>0</v>
      </c>
      <c r="I32" s="10">
        <f t="shared" si="13"/>
        <v>0</v>
      </c>
      <c r="J32" s="10">
        <f t="shared" si="13"/>
        <v>0</v>
      </c>
      <c r="K32" s="10">
        <f t="shared" si="13"/>
        <v>0</v>
      </c>
      <c r="L32" s="10">
        <f t="shared" si="13"/>
        <v>0</v>
      </c>
      <c r="M32" s="10">
        <f t="shared" si="13"/>
        <v>0</v>
      </c>
      <c r="N32" s="10">
        <f t="shared" si="13"/>
        <v>0</v>
      </c>
      <c r="O32" s="10">
        <f t="shared" si="13"/>
        <v>0</v>
      </c>
      <c r="P32" s="10">
        <f t="shared" si="13"/>
        <v>0</v>
      </c>
      <c r="Q32" s="10">
        <f t="shared" si="13"/>
        <v>0</v>
      </c>
      <c r="R32" s="10">
        <f t="shared" si="13"/>
        <v>0</v>
      </c>
      <c r="S32" s="10">
        <f t="shared" si="13"/>
        <v>0</v>
      </c>
      <c r="T32" s="10">
        <f t="shared" si="13"/>
        <v>0</v>
      </c>
      <c r="U32" s="10">
        <f t="shared" si="13"/>
        <v>0</v>
      </c>
      <c r="V32" s="10">
        <f t="shared" si="13"/>
        <v>484.9</v>
      </c>
      <c r="W32" s="10">
        <f t="shared" si="13"/>
        <v>0</v>
      </c>
      <c r="X32" s="15">
        <f t="shared" si="13"/>
        <v>0</v>
      </c>
      <c r="Y32" s="15">
        <f t="shared" si="13"/>
        <v>0</v>
      </c>
      <c r="Z32" s="15">
        <f t="shared" si="13"/>
        <v>0</v>
      </c>
      <c r="AA32" s="15">
        <f t="shared" si="13"/>
        <v>0</v>
      </c>
    </row>
    <row r="33" spans="1:27" s="11" customFormat="1" ht="15.75" x14ac:dyDescent="0.25">
      <c r="A33" s="7"/>
      <c r="B33" s="12" t="s">
        <v>64</v>
      </c>
      <c r="C33" s="8" t="s">
        <v>455</v>
      </c>
      <c r="D33" s="8" t="s">
        <v>68</v>
      </c>
      <c r="E33" s="8" t="s">
        <v>54</v>
      </c>
      <c r="F33" s="8" t="s">
        <v>65</v>
      </c>
      <c r="G33" s="10">
        <v>254.6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>
        <v>484.9</v>
      </c>
      <c r="W33" s="10"/>
      <c r="X33" s="15"/>
      <c r="Y33" s="15"/>
      <c r="Z33" s="15"/>
      <c r="AA33" s="15">
        <v>0</v>
      </c>
    </row>
    <row r="34" spans="1:27" s="21" customFormat="1" ht="63" x14ac:dyDescent="0.25">
      <c r="A34" s="18"/>
      <c r="B34" s="26" t="s">
        <v>365</v>
      </c>
      <c r="C34" s="51" t="s">
        <v>454</v>
      </c>
      <c r="D34" s="51"/>
      <c r="E34" s="51"/>
      <c r="F34" s="51"/>
      <c r="G34" s="20">
        <f>G35</f>
        <v>633.29999999999995</v>
      </c>
      <c r="H34" s="20">
        <f t="shared" ref="H34:AA37" si="14">H35</f>
        <v>0</v>
      </c>
      <c r="I34" s="20">
        <f t="shared" si="14"/>
        <v>0</v>
      </c>
      <c r="J34" s="20">
        <f t="shared" si="14"/>
        <v>0</v>
      </c>
      <c r="K34" s="20">
        <f t="shared" si="14"/>
        <v>0</v>
      </c>
      <c r="L34" s="20">
        <f t="shared" si="14"/>
        <v>0</v>
      </c>
      <c r="M34" s="20">
        <f t="shared" si="14"/>
        <v>0</v>
      </c>
      <c r="N34" s="20">
        <f t="shared" si="14"/>
        <v>0</v>
      </c>
      <c r="O34" s="20">
        <f t="shared" si="14"/>
        <v>0</v>
      </c>
      <c r="P34" s="20">
        <f t="shared" si="14"/>
        <v>0</v>
      </c>
      <c r="Q34" s="20">
        <f t="shared" si="14"/>
        <v>0</v>
      </c>
      <c r="R34" s="20">
        <f t="shared" si="14"/>
        <v>0</v>
      </c>
      <c r="S34" s="20">
        <f t="shared" si="14"/>
        <v>0</v>
      </c>
      <c r="T34" s="20">
        <f t="shared" si="14"/>
        <v>0</v>
      </c>
      <c r="U34" s="20">
        <f t="shared" si="14"/>
        <v>0</v>
      </c>
      <c r="V34" s="20">
        <f t="shared" si="14"/>
        <v>0</v>
      </c>
      <c r="W34" s="20">
        <f t="shared" si="14"/>
        <v>0</v>
      </c>
      <c r="X34" s="67">
        <f t="shared" si="14"/>
        <v>0</v>
      </c>
      <c r="Y34" s="67">
        <f t="shared" si="14"/>
        <v>0</v>
      </c>
      <c r="Z34" s="67">
        <f t="shared" si="14"/>
        <v>0</v>
      </c>
      <c r="AA34" s="67">
        <f t="shared" si="14"/>
        <v>0</v>
      </c>
    </row>
    <row r="35" spans="1:27" s="11" customFormat="1" ht="15.75" x14ac:dyDescent="0.25">
      <c r="A35" s="7"/>
      <c r="B35" s="12" t="s">
        <v>67</v>
      </c>
      <c r="C35" s="8" t="s">
        <v>454</v>
      </c>
      <c r="D35" s="8" t="s">
        <v>68</v>
      </c>
      <c r="E35" s="8" t="s">
        <v>27</v>
      </c>
      <c r="F35" s="8"/>
      <c r="G35" s="10">
        <f>G36</f>
        <v>633.29999999999995</v>
      </c>
      <c r="H35" s="10">
        <f t="shared" si="14"/>
        <v>0</v>
      </c>
      <c r="I35" s="10">
        <f t="shared" si="14"/>
        <v>0</v>
      </c>
      <c r="J35" s="10">
        <f t="shared" si="14"/>
        <v>0</v>
      </c>
      <c r="K35" s="10">
        <f t="shared" si="14"/>
        <v>0</v>
      </c>
      <c r="L35" s="10">
        <f t="shared" si="14"/>
        <v>0</v>
      </c>
      <c r="M35" s="10">
        <f t="shared" si="14"/>
        <v>0</v>
      </c>
      <c r="N35" s="10">
        <f t="shared" si="14"/>
        <v>0</v>
      </c>
      <c r="O35" s="10">
        <f t="shared" si="14"/>
        <v>0</v>
      </c>
      <c r="P35" s="10">
        <f t="shared" si="14"/>
        <v>0</v>
      </c>
      <c r="Q35" s="10">
        <f t="shared" si="14"/>
        <v>0</v>
      </c>
      <c r="R35" s="10">
        <f t="shared" si="14"/>
        <v>0</v>
      </c>
      <c r="S35" s="10">
        <f t="shared" si="14"/>
        <v>0</v>
      </c>
      <c r="T35" s="10">
        <f t="shared" si="14"/>
        <v>0</v>
      </c>
      <c r="U35" s="10">
        <f t="shared" si="14"/>
        <v>0</v>
      </c>
      <c r="V35" s="10">
        <f t="shared" si="14"/>
        <v>0</v>
      </c>
      <c r="W35" s="10">
        <f t="shared" si="14"/>
        <v>0</v>
      </c>
      <c r="X35" s="15">
        <f t="shared" si="14"/>
        <v>0</v>
      </c>
      <c r="Y35" s="15">
        <f t="shared" si="14"/>
        <v>0</v>
      </c>
      <c r="Z35" s="15">
        <f t="shared" si="14"/>
        <v>0</v>
      </c>
      <c r="AA35" s="15">
        <f t="shared" si="14"/>
        <v>0</v>
      </c>
    </row>
    <row r="36" spans="1:27" s="11" customFormat="1" ht="15.75" x14ac:dyDescent="0.25">
      <c r="A36" s="7"/>
      <c r="B36" s="12" t="s">
        <v>69</v>
      </c>
      <c r="C36" s="8" t="s">
        <v>454</v>
      </c>
      <c r="D36" s="8" t="s">
        <v>68</v>
      </c>
      <c r="E36" s="8" t="s">
        <v>54</v>
      </c>
      <c r="F36" s="8"/>
      <c r="G36" s="10">
        <f>G37</f>
        <v>633.29999999999995</v>
      </c>
      <c r="H36" s="10">
        <f t="shared" si="14"/>
        <v>0</v>
      </c>
      <c r="I36" s="10">
        <f t="shared" si="14"/>
        <v>0</v>
      </c>
      <c r="J36" s="10">
        <f t="shared" si="14"/>
        <v>0</v>
      </c>
      <c r="K36" s="10">
        <f t="shared" si="14"/>
        <v>0</v>
      </c>
      <c r="L36" s="10">
        <f t="shared" si="14"/>
        <v>0</v>
      </c>
      <c r="M36" s="10">
        <f t="shared" si="14"/>
        <v>0</v>
      </c>
      <c r="N36" s="10">
        <f t="shared" si="14"/>
        <v>0</v>
      </c>
      <c r="O36" s="10">
        <f t="shared" si="14"/>
        <v>0</v>
      </c>
      <c r="P36" s="10">
        <f t="shared" si="14"/>
        <v>0</v>
      </c>
      <c r="Q36" s="10">
        <f t="shared" si="14"/>
        <v>0</v>
      </c>
      <c r="R36" s="10">
        <f t="shared" si="14"/>
        <v>0</v>
      </c>
      <c r="S36" s="10">
        <f t="shared" si="14"/>
        <v>0</v>
      </c>
      <c r="T36" s="10">
        <f t="shared" si="14"/>
        <v>0</v>
      </c>
      <c r="U36" s="10">
        <f t="shared" si="14"/>
        <v>0</v>
      </c>
      <c r="V36" s="10">
        <f t="shared" si="14"/>
        <v>0</v>
      </c>
      <c r="W36" s="10">
        <f t="shared" si="14"/>
        <v>0</v>
      </c>
      <c r="X36" s="15">
        <f t="shared" si="14"/>
        <v>0</v>
      </c>
      <c r="Y36" s="15">
        <f t="shared" si="14"/>
        <v>0</v>
      </c>
      <c r="Z36" s="15">
        <f t="shared" si="14"/>
        <v>0</v>
      </c>
      <c r="AA36" s="15">
        <f t="shared" si="14"/>
        <v>0</v>
      </c>
    </row>
    <row r="37" spans="1:27" s="11" customFormat="1" ht="94.5" x14ac:dyDescent="0.25">
      <c r="A37" s="7"/>
      <c r="B37" s="12" t="s">
        <v>367</v>
      </c>
      <c r="C37" s="8" t="s">
        <v>454</v>
      </c>
      <c r="D37" s="8" t="s">
        <v>68</v>
      </c>
      <c r="E37" s="8" t="s">
        <v>54</v>
      </c>
      <c r="F37" s="8" t="s">
        <v>63</v>
      </c>
      <c r="G37" s="10">
        <f>G38</f>
        <v>633.29999999999995</v>
      </c>
      <c r="H37" s="10">
        <f t="shared" si="14"/>
        <v>0</v>
      </c>
      <c r="I37" s="10">
        <f t="shared" si="14"/>
        <v>0</v>
      </c>
      <c r="J37" s="10">
        <f t="shared" si="14"/>
        <v>0</v>
      </c>
      <c r="K37" s="10">
        <f t="shared" si="14"/>
        <v>0</v>
      </c>
      <c r="L37" s="10">
        <f t="shared" si="14"/>
        <v>0</v>
      </c>
      <c r="M37" s="10">
        <f t="shared" si="14"/>
        <v>0</v>
      </c>
      <c r="N37" s="10">
        <f t="shared" si="14"/>
        <v>0</v>
      </c>
      <c r="O37" s="10">
        <f t="shared" si="14"/>
        <v>0</v>
      </c>
      <c r="P37" s="10">
        <f t="shared" si="14"/>
        <v>0</v>
      </c>
      <c r="Q37" s="10">
        <f t="shared" si="14"/>
        <v>0</v>
      </c>
      <c r="R37" s="10">
        <f t="shared" si="14"/>
        <v>0</v>
      </c>
      <c r="S37" s="10">
        <f t="shared" si="14"/>
        <v>0</v>
      </c>
      <c r="T37" s="10">
        <f t="shared" si="14"/>
        <v>0</v>
      </c>
      <c r="U37" s="10">
        <f t="shared" si="14"/>
        <v>0</v>
      </c>
      <c r="V37" s="10">
        <f t="shared" si="14"/>
        <v>0</v>
      </c>
      <c r="W37" s="10">
        <f t="shared" si="14"/>
        <v>0</v>
      </c>
      <c r="X37" s="15">
        <f t="shared" si="14"/>
        <v>0</v>
      </c>
      <c r="Y37" s="15">
        <f t="shared" si="14"/>
        <v>0</v>
      </c>
      <c r="Z37" s="15">
        <f t="shared" si="14"/>
        <v>0</v>
      </c>
      <c r="AA37" s="15">
        <f t="shared" si="14"/>
        <v>0</v>
      </c>
    </row>
    <row r="38" spans="1:27" s="11" customFormat="1" ht="21.75" customHeight="1" x14ac:dyDescent="0.25">
      <c r="A38" s="7"/>
      <c r="B38" s="12" t="s">
        <v>64</v>
      </c>
      <c r="C38" s="8" t="s">
        <v>454</v>
      </c>
      <c r="D38" s="8" t="s">
        <v>68</v>
      </c>
      <c r="E38" s="8" t="s">
        <v>54</v>
      </c>
      <c r="F38" s="8" t="s">
        <v>65</v>
      </c>
      <c r="G38" s="10">
        <v>633.29999999999995</v>
      </c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10">
        <v>0</v>
      </c>
      <c r="W38" s="9"/>
      <c r="X38" s="14"/>
      <c r="Y38" s="14"/>
      <c r="Z38" s="14"/>
      <c r="AA38" s="15">
        <v>0</v>
      </c>
    </row>
    <row r="39" spans="1:27" s="5" customFormat="1" ht="3" hidden="1" customHeight="1" x14ac:dyDescent="0.25">
      <c r="A39" s="6" t="s">
        <v>70</v>
      </c>
      <c r="B39" s="52" t="s">
        <v>57</v>
      </c>
      <c r="C39" s="53" t="s">
        <v>359</v>
      </c>
      <c r="D39" s="53"/>
      <c r="E39" s="53"/>
      <c r="F39" s="53"/>
      <c r="G39" s="54">
        <f>G40</f>
        <v>59930.9</v>
      </c>
      <c r="H39" s="54">
        <f t="shared" ref="H39:AA39" si="15">H40</f>
        <v>59930.9</v>
      </c>
      <c r="I39" s="54">
        <f t="shared" si="15"/>
        <v>59930.9</v>
      </c>
      <c r="J39" s="54">
        <f t="shared" si="15"/>
        <v>59930.9</v>
      </c>
      <c r="K39" s="54">
        <f t="shared" si="15"/>
        <v>59930.9</v>
      </c>
      <c r="L39" s="54">
        <f t="shared" si="15"/>
        <v>59930.9</v>
      </c>
      <c r="M39" s="54">
        <f t="shared" si="15"/>
        <v>59930.9</v>
      </c>
      <c r="N39" s="54">
        <f t="shared" si="15"/>
        <v>59930.9</v>
      </c>
      <c r="O39" s="54">
        <f t="shared" si="15"/>
        <v>59930.9</v>
      </c>
      <c r="P39" s="54">
        <f t="shared" si="15"/>
        <v>59930.9</v>
      </c>
      <c r="Q39" s="54">
        <f t="shared" si="15"/>
        <v>59930.9</v>
      </c>
      <c r="R39" s="54">
        <f t="shared" si="15"/>
        <v>59930.9</v>
      </c>
      <c r="S39" s="54">
        <f t="shared" si="15"/>
        <v>59930.9</v>
      </c>
      <c r="T39" s="54">
        <f t="shared" si="15"/>
        <v>59930.9</v>
      </c>
      <c r="U39" s="54">
        <f t="shared" si="15"/>
        <v>59930.9</v>
      </c>
      <c r="V39" s="54">
        <f t="shared" si="15"/>
        <v>30994.7</v>
      </c>
      <c r="W39" s="54">
        <f t="shared" si="15"/>
        <v>33432980</v>
      </c>
      <c r="X39" s="54">
        <f t="shared" si="15"/>
        <v>0</v>
      </c>
      <c r="Y39" s="54">
        <f t="shared" si="15"/>
        <v>32095660.800000001</v>
      </c>
      <c r="Z39" s="54">
        <f t="shared" si="15"/>
        <v>1337319.2</v>
      </c>
      <c r="AA39" s="54">
        <f t="shared" si="15"/>
        <v>79930.899999999994</v>
      </c>
    </row>
    <row r="40" spans="1:27" ht="15.75" x14ac:dyDescent="0.25">
      <c r="A40" s="4"/>
      <c r="B40" s="26" t="s">
        <v>67</v>
      </c>
      <c r="C40" s="19" t="s">
        <v>453</v>
      </c>
      <c r="D40" s="19" t="s">
        <v>68</v>
      </c>
      <c r="E40" s="19" t="s">
        <v>27</v>
      </c>
      <c r="F40" s="19"/>
      <c r="G40" s="20">
        <f>G41</f>
        <v>59930.9</v>
      </c>
      <c r="H40" s="20">
        <f t="shared" ref="H40:H41" si="16">H41</f>
        <v>59930.9</v>
      </c>
      <c r="I40" s="20">
        <f t="shared" ref="I40:I41" si="17">I41</f>
        <v>59930.9</v>
      </c>
      <c r="J40" s="20">
        <f t="shared" ref="J40:J41" si="18">J41</f>
        <v>59930.9</v>
      </c>
      <c r="K40" s="20">
        <f t="shared" ref="K40:K41" si="19">K41</f>
        <v>59930.9</v>
      </c>
      <c r="L40" s="20">
        <f t="shared" ref="L40:L41" si="20">L41</f>
        <v>59930.9</v>
      </c>
      <c r="M40" s="20">
        <f t="shared" ref="M40:M41" si="21">M41</f>
        <v>59930.9</v>
      </c>
      <c r="N40" s="20">
        <f t="shared" ref="N40:N41" si="22">N41</f>
        <v>59930.9</v>
      </c>
      <c r="O40" s="20">
        <f t="shared" ref="O40:O41" si="23">O41</f>
        <v>59930.9</v>
      </c>
      <c r="P40" s="20">
        <f t="shared" ref="P40:P41" si="24">P41</f>
        <v>59930.9</v>
      </c>
      <c r="Q40" s="20">
        <f t="shared" ref="Q40:Q41" si="25">Q41</f>
        <v>59930.9</v>
      </c>
      <c r="R40" s="20">
        <f t="shared" ref="R40:R41" si="26">R41</f>
        <v>59930.9</v>
      </c>
      <c r="S40" s="20">
        <f t="shared" ref="S40:S41" si="27">S41</f>
        <v>59930.9</v>
      </c>
      <c r="T40" s="20">
        <f t="shared" ref="T40:T41" si="28">T41</f>
        <v>59930.9</v>
      </c>
      <c r="U40" s="20">
        <f t="shared" ref="U40:U41" si="29">U41</f>
        <v>59930.9</v>
      </c>
      <c r="V40" s="20">
        <f t="shared" ref="V40:V41" si="30">V41</f>
        <v>30994.7</v>
      </c>
      <c r="W40" s="20">
        <f t="shared" ref="W40:W42" si="31">W41</f>
        <v>33432980</v>
      </c>
      <c r="X40" s="20">
        <f t="shared" ref="X40:X42" si="32">X41</f>
        <v>0</v>
      </c>
      <c r="Y40" s="20">
        <f t="shared" ref="Y40:Y42" si="33">Y41</f>
        <v>32095660.800000001</v>
      </c>
      <c r="Z40" s="20">
        <f t="shared" ref="Z40:Z42" si="34">Z41</f>
        <v>1337319.2</v>
      </c>
      <c r="AA40" s="20">
        <f t="shared" ref="AA40:AA42" si="35">AA41</f>
        <v>79930.899999999994</v>
      </c>
    </row>
    <row r="41" spans="1:27" ht="15.75" x14ac:dyDescent="0.25">
      <c r="A41" s="3"/>
      <c r="B41" s="12" t="s">
        <v>69</v>
      </c>
      <c r="C41" s="8" t="s">
        <v>453</v>
      </c>
      <c r="D41" s="8" t="s">
        <v>68</v>
      </c>
      <c r="E41" s="8" t="s">
        <v>54</v>
      </c>
      <c r="F41" s="8"/>
      <c r="G41" s="10">
        <f>G42</f>
        <v>59930.9</v>
      </c>
      <c r="H41" s="10">
        <f t="shared" si="16"/>
        <v>59930.9</v>
      </c>
      <c r="I41" s="10">
        <f t="shared" si="17"/>
        <v>59930.9</v>
      </c>
      <c r="J41" s="10">
        <f t="shared" si="18"/>
        <v>59930.9</v>
      </c>
      <c r="K41" s="10">
        <f t="shared" si="19"/>
        <v>59930.9</v>
      </c>
      <c r="L41" s="10">
        <f t="shared" si="20"/>
        <v>59930.9</v>
      </c>
      <c r="M41" s="10">
        <f t="shared" si="21"/>
        <v>59930.9</v>
      </c>
      <c r="N41" s="10">
        <f t="shared" si="22"/>
        <v>59930.9</v>
      </c>
      <c r="O41" s="10">
        <f t="shared" si="23"/>
        <v>59930.9</v>
      </c>
      <c r="P41" s="10">
        <f t="shared" si="24"/>
        <v>59930.9</v>
      </c>
      <c r="Q41" s="10">
        <f t="shared" si="25"/>
        <v>59930.9</v>
      </c>
      <c r="R41" s="10">
        <f t="shared" si="26"/>
        <v>59930.9</v>
      </c>
      <c r="S41" s="10">
        <f t="shared" si="27"/>
        <v>59930.9</v>
      </c>
      <c r="T41" s="10">
        <f t="shared" si="28"/>
        <v>59930.9</v>
      </c>
      <c r="U41" s="10">
        <f t="shared" si="29"/>
        <v>59930.9</v>
      </c>
      <c r="V41" s="10">
        <f t="shared" si="30"/>
        <v>30994.7</v>
      </c>
      <c r="W41" s="10">
        <f t="shared" si="31"/>
        <v>33432980</v>
      </c>
      <c r="X41" s="10">
        <f t="shared" si="32"/>
        <v>0</v>
      </c>
      <c r="Y41" s="10">
        <f t="shared" si="33"/>
        <v>32095660.800000001</v>
      </c>
      <c r="Z41" s="10">
        <f t="shared" si="34"/>
        <v>1337319.2</v>
      </c>
      <c r="AA41" s="10">
        <f t="shared" si="35"/>
        <v>79930.899999999994</v>
      </c>
    </row>
    <row r="42" spans="1:27" ht="94.5" x14ac:dyDescent="0.25">
      <c r="A42" s="3"/>
      <c r="B42" s="12" t="s">
        <v>62</v>
      </c>
      <c r="C42" s="8" t="s">
        <v>453</v>
      </c>
      <c r="D42" s="8" t="s">
        <v>68</v>
      </c>
      <c r="E42" s="8" t="s">
        <v>54</v>
      </c>
      <c r="F42" s="8" t="s">
        <v>63</v>
      </c>
      <c r="G42" s="10">
        <v>59930.9</v>
      </c>
      <c r="H42" s="10">
        <v>59930.9</v>
      </c>
      <c r="I42" s="10">
        <v>59930.9</v>
      </c>
      <c r="J42" s="10">
        <v>59930.9</v>
      </c>
      <c r="K42" s="10">
        <v>59930.9</v>
      </c>
      <c r="L42" s="10">
        <v>59930.9</v>
      </c>
      <c r="M42" s="10">
        <v>59930.9</v>
      </c>
      <c r="N42" s="10">
        <v>59930.9</v>
      </c>
      <c r="O42" s="10">
        <v>59930.9</v>
      </c>
      <c r="P42" s="10">
        <v>59930.9</v>
      </c>
      <c r="Q42" s="10">
        <v>59930.9</v>
      </c>
      <c r="R42" s="10">
        <v>59930.9</v>
      </c>
      <c r="S42" s="10">
        <v>59930.9</v>
      </c>
      <c r="T42" s="10">
        <v>59930.9</v>
      </c>
      <c r="U42" s="10">
        <v>59930.9</v>
      </c>
      <c r="V42" s="10">
        <f>V43</f>
        <v>30994.7</v>
      </c>
      <c r="W42" s="10">
        <f t="shared" si="31"/>
        <v>33432980</v>
      </c>
      <c r="X42" s="10">
        <f t="shared" si="32"/>
        <v>0</v>
      </c>
      <c r="Y42" s="10">
        <f t="shared" si="33"/>
        <v>32095660.800000001</v>
      </c>
      <c r="Z42" s="10">
        <f t="shared" si="34"/>
        <v>1337319.2</v>
      </c>
      <c r="AA42" s="10">
        <f t="shared" si="35"/>
        <v>79930.899999999994</v>
      </c>
    </row>
    <row r="43" spans="1:27" ht="15.75" x14ac:dyDescent="0.25">
      <c r="A43" s="3"/>
      <c r="B43" s="12" t="s">
        <v>64</v>
      </c>
      <c r="C43" s="8" t="s">
        <v>453</v>
      </c>
      <c r="D43" s="8" t="s">
        <v>68</v>
      </c>
      <c r="E43" s="8" t="s">
        <v>54</v>
      </c>
      <c r="F43" s="8" t="s">
        <v>65</v>
      </c>
      <c r="G43" s="10">
        <v>59930.9</v>
      </c>
      <c r="H43" s="9">
        <v>31429670</v>
      </c>
      <c r="I43" s="9"/>
      <c r="J43" s="9">
        <v>30486779.899999999</v>
      </c>
      <c r="K43" s="9">
        <v>942890.1</v>
      </c>
      <c r="L43" s="9"/>
      <c r="M43" s="9">
        <v>33432980</v>
      </c>
      <c r="N43" s="9"/>
      <c r="O43" s="9">
        <v>32095660.800000001</v>
      </c>
      <c r="P43" s="9">
        <v>1337319.2</v>
      </c>
      <c r="Q43" s="9"/>
      <c r="R43" s="9"/>
      <c r="S43" s="9"/>
      <c r="T43" s="9"/>
      <c r="U43" s="9"/>
      <c r="V43" s="10">
        <v>30994.7</v>
      </c>
      <c r="W43" s="9">
        <v>33432980</v>
      </c>
      <c r="X43" s="14"/>
      <c r="Y43" s="14">
        <v>32095660.800000001</v>
      </c>
      <c r="Z43" s="14">
        <v>1337319.2</v>
      </c>
      <c r="AA43" s="15">
        <v>79930.899999999994</v>
      </c>
    </row>
    <row r="44" spans="1:27" s="11" customFormat="1" ht="15.75" x14ac:dyDescent="0.25">
      <c r="A44" s="7"/>
      <c r="B44" s="12" t="s">
        <v>360</v>
      </c>
      <c r="C44" s="8" t="s">
        <v>452</v>
      </c>
      <c r="D44" s="8"/>
      <c r="E44" s="8"/>
      <c r="F44" s="8"/>
      <c r="G44" s="10">
        <f>G45</f>
        <v>298.10000000000002</v>
      </c>
      <c r="H44" s="10">
        <f t="shared" ref="H44:AA44" si="36">H45</f>
        <v>0</v>
      </c>
      <c r="I44" s="10">
        <f t="shared" si="36"/>
        <v>0</v>
      </c>
      <c r="J44" s="10">
        <f t="shared" si="36"/>
        <v>0</v>
      </c>
      <c r="K44" s="10">
        <f t="shared" si="36"/>
        <v>0</v>
      </c>
      <c r="L44" s="10">
        <f t="shared" si="36"/>
        <v>0</v>
      </c>
      <c r="M44" s="10">
        <f t="shared" si="36"/>
        <v>0</v>
      </c>
      <c r="N44" s="10">
        <f t="shared" si="36"/>
        <v>0</v>
      </c>
      <c r="O44" s="10">
        <f t="shared" si="36"/>
        <v>0</v>
      </c>
      <c r="P44" s="10">
        <f t="shared" si="36"/>
        <v>0</v>
      </c>
      <c r="Q44" s="10">
        <f t="shared" si="36"/>
        <v>0</v>
      </c>
      <c r="R44" s="10">
        <f t="shared" si="36"/>
        <v>0</v>
      </c>
      <c r="S44" s="10">
        <f t="shared" si="36"/>
        <v>0</v>
      </c>
      <c r="T44" s="10">
        <f t="shared" si="36"/>
        <v>0</v>
      </c>
      <c r="U44" s="10">
        <f t="shared" si="36"/>
        <v>0</v>
      </c>
      <c r="V44" s="10">
        <f t="shared" si="36"/>
        <v>298.10000000000002</v>
      </c>
      <c r="W44" s="10">
        <f t="shared" si="36"/>
        <v>0</v>
      </c>
      <c r="X44" s="10">
        <f t="shared" si="36"/>
        <v>0</v>
      </c>
      <c r="Y44" s="10">
        <f t="shared" si="36"/>
        <v>0</v>
      </c>
      <c r="Z44" s="10">
        <f t="shared" si="36"/>
        <v>0</v>
      </c>
      <c r="AA44" s="10">
        <f t="shared" si="36"/>
        <v>298.10000000000002</v>
      </c>
    </row>
    <row r="45" spans="1:27" s="21" customFormat="1" ht="15.75" x14ac:dyDescent="0.25">
      <c r="A45" s="18"/>
      <c r="B45" s="26" t="s">
        <v>67</v>
      </c>
      <c r="C45" s="51" t="s">
        <v>452</v>
      </c>
      <c r="D45" s="51" t="s">
        <v>68</v>
      </c>
      <c r="E45" s="51" t="s">
        <v>27</v>
      </c>
      <c r="F45" s="51"/>
      <c r="G45" s="20">
        <f>G46</f>
        <v>298.10000000000002</v>
      </c>
      <c r="H45" s="20">
        <f t="shared" ref="H45:AA45" si="37">H46</f>
        <v>0</v>
      </c>
      <c r="I45" s="20">
        <f t="shared" si="37"/>
        <v>0</v>
      </c>
      <c r="J45" s="20">
        <f t="shared" si="37"/>
        <v>0</v>
      </c>
      <c r="K45" s="20">
        <f t="shared" si="37"/>
        <v>0</v>
      </c>
      <c r="L45" s="20">
        <f t="shared" si="37"/>
        <v>0</v>
      </c>
      <c r="M45" s="20">
        <f t="shared" si="37"/>
        <v>0</v>
      </c>
      <c r="N45" s="20">
        <f t="shared" si="37"/>
        <v>0</v>
      </c>
      <c r="O45" s="20">
        <f t="shared" si="37"/>
        <v>0</v>
      </c>
      <c r="P45" s="20">
        <f t="shared" si="37"/>
        <v>0</v>
      </c>
      <c r="Q45" s="20">
        <f t="shared" si="37"/>
        <v>0</v>
      </c>
      <c r="R45" s="20">
        <f t="shared" si="37"/>
        <v>0</v>
      </c>
      <c r="S45" s="20">
        <f t="shared" si="37"/>
        <v>0</v>
      </c>
      <c r="T45" s="20">
        <f t="shared" si="37"/>
        <v>0</v>
      </c>
      <c r="U45" s="20">
        <f t="shared" si="37"/>
        <v>0</v>
      </c>
      <c r="V45" s="20">
        <f t="shared" si="37"/>
        <v>298.10000000000002</v>
      </c>
      <c r="W45" s="20">
        <f t="shared" si="37"/>
        <v>0</v>
      </c>
      <c r="X45" s="20">
        <f t="shared" si="37"/>
        <v>0</v>
      </c>
      <c r="Y45" s="20">
        <f t="shared" si="37"/>
        <v>0</v>
      </c>
      <c r="Z45" s="20">
        <f t="shared" si="37"/>
        <v>0</v>
      </c>
      <c r="AA45" s="20">
        <f t="shared" si="37"/>
        <v>298.10000000000002</v>
      </c>
    </row>
    <row r="46" spans="1:27" s="11" customFormat="1" ht="15.75" x14ac:dyDescent="0.25">
      <c r="A46" s="7"/>
      <c r="B46" s="12" t="s">
        <v>69</v>
      </c>
      <c r="C46" s="8" t="s">
        <v>452</v>
      </c>
      <c r="D46" s="8" t="s">
        <v>68</v>
      </c>
      <c r="E46" s="8" t="s">
        <v>54</v>
      </c>
      <c r="F46" s="8"/>
      <c r="G46" s="10">
        <f>G47</f>
        <v>298.10000000000002</v>
      </c>
      <c r="H46" s="10">
        <f t="shared" ref="H46:AA46" si="38">H47</f>
        <v>0</v>
      </c>
      <c r="I46" s="10">
        <f t="shared" si="38"/>
        <v>0</v>
      </c>
      <c r="J46" s="10">
        <f t="shared" si="38"/>
        <v>0</v>
      </c>
      <c r="K46" s="10">
        <f t="shared" si="38"/>
        <v>0</v>
      </c>
      <c r="L46" s="10">
        <f t="shared" si="38"/>
        <v>0</v>
      </c>
      <c r="M46" s="10">
        <f t="shared" si="38"/>
        <v>0</v>
      </c>
      <c r="N46" s="10">
        <f t="shared" si="38"/>
        <v>0</v>
      </c>
      <c r="O46" s="10">
        <f t="shared" si="38"/>
        <v>0</v>
      </c>
      <c r="P46" s="10">
        <f t="shared" si="38"/>
        <v>0</v>
      </c>
      <c r="Q46" s="10">
        <f t="shared" si="38"/>
        <v>0</v>
      </c>
      <c r="R46" s="10">
        <f t="shared" si="38"/>
        <v>0</v>
      </c>
      <c r="S46" s="10">
        <f t="shared" si="38"/>
        <v>0</v>
      </c>
      <c r="T46" s="10">
        <f t="shared" si="38"/>
        <v>0</v>
      </c>
      <c r="U46" s="10">
        <f t="shared" si="38"/>
        <v>0</v>
      </c>
      <c r="V46" s="10">
        <f t="shared" si="38"/>
        <v>298.10000000000002</v>
      </c>
      <c r="W46" s="10">
        <f t="shared" si="38"/>
        <v>0</v>
      </c>
      <c r="X46" s="10">
        <f t="shared" si="38"/>
        <v>0</v>
      </c>
      <c r="Y46" s="10">
        <f t="shared" si="38"/>
        <v>0</v>
      </c>
      <c r="Z46" s="10">
        <f t="shared" si="38"/>
        <v>0</v>
      </c>
      <c r="AA46" s="10">
        <f t="shared" si="38"/>
        <v>298.10000000000002</v>
      </c>
    </row>
    <row r="47" spans="1:27" s="11" customFormat="1" ht="63" x14ac:dyDescent="0.25">
      <c r="A47" s="7"/>
      <c r="B47" s="12" t="s">
        <v>361</v>
      </c>
      <c r="C47" s="8" t="s">
        <v>452</v>
      </c>
      <c r="D47" s="8" t="s">
        <v>68</v>
      </c>
      <c r="E47" s="8" t="s">
        <v>54</v>
      </c>
      <c r="F47" s="8" t="s">
        <v>63</v>
      </c>
      <c r="G47" s="10">
        <f>G48</f>
        <v>298.10000000000002</v>
      </c>
      <c r="H47" s="10">
        <f t="shared" ref="H47:AA47" si="39">H48</f>
        <v>0</v>
      </c>
      <c r="I47" s="10">
        <f t="shared" si="39"/>
        <v>0</v>
      </c>
      <c r="J47" s="10">
        <f t="shared" si="39"/>
        <v>0</v>
      </c>
      <c r="K47" s="10">
        <f t="shared" si="39"/>
        <v>0</v>
      </c>
      <c r="L47" s="10">
        <f t="shared" si="39"/>
        <v>0</v>
      </c>
      <c r="M47" s="10">
        <f t="shared" si="39"/>
        <v>0</v>
      </c>
      <c r="N47" s="10">
        <f t="shared" si="39"/>
        <v>0</v>
      </c>
      <c r="O47" s="10">
        <f t="shared" si="39"/>
        <v>0</v>
      </c>
      <c r="P47" s="10">
        <f t="shared" si="39"/>
        <v>0</v>
      </c>
      <c r="Q47" s="10">
        <f t="shared" si="39"/>
        <v>0</v>
      </c>
      <c r="R47" s="10">
        <f t="shared" si="39"/>
        <v>0</v>
      </c>
      <c r="S47" s="10">
        <f t="shared" si="39"/>
        <v>0</v>
      </c>
      <c r="T47" s="10">
        <f t="shared" si="39"/>
        <v>0</v>
      </c>
      <c r="U47" s="10">
        <f t="shared" si="39"/>
        <v>0</v>
      </c>
      <c r="V47" s="10">
        <f t="shared" si="39"/>
        <v>298.10000000000002</v>
      </c>
      <c r="W47" s="10">
        <f t="shared" si="39"/>
        <v>0</v>
      </c>
      <c r="X47" s="10">
        <f t="shared" si="39"/>
        <v>0</v>
      </c>
      <c r="Y47" s="10">
        <f t="shared" si="39"/>
        <v>0</v>
      </c>
      <c r="Z47" s="10">
        <f t="shared" si="39"/>
        <v>0</v>
      </c>
      <c r="AA47" s="10">
        <f t="shared" si="39"/>
        <v>298.10000000000002</v>
      </c>
    </row>
    <row r="48" spans="1:27" s="11" customFormat="1" ht="15.75" x14ac:dyDescent="0.25">
      <c r="A48" s="7"/>
      <c r="B48" s="12" t="s">
        <v>64</v>
      </c>
      <c r="C48" s="8" t="s">
        <v>452</v>
      </c>
      <c r="D48" s="8" t="s">
        <v>68</v>
      </c>
      <c r="E48" s="8" t="s">
        <v>54</v>
      </c>
      <c r="F48" s="8" t="s">
        <v>65</v>
      </c>
      <c r="G48" s="10">
        <v>298.10000000000002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10">
        <v>298.10000000000002</v>
      </c>
      <c r="W48" s="9"/>
      <c r="X48" s="14"/>
      <c r="Y48" s="14"/>
      <c r="Z48" s="14"/>
      <c r="AA48" s="15">
        <v>298.10000000000002</v>
      </c>
    </row>
    <row r="49" spans="1:93" s="5" customFormat="1" ht="47.25" x14ac:dyDescent="0.25">
      <c r="A49" s="6"/>
      <c r="B49" s="12" t="s">
        <v>355</v>
      </c>
      <c r="C49" s="8" t="s">
        <v>71</v>
      </c>
      <c r="D49" s="8"/>
      <c r="E49" s="8"/>
      <c r="F49" s="8"/>
      <c r="G49" s="10">
        <f>G50</f>
        <v>46048</v>
      </c>
      <c r="H49" s="10">
        <f t="shared" ref="H49:AA49" si="40">H50</f>
        <v>18523180</v>
      </c>
      <c r="I49" s="10">
        <f t="shared" si="40"/>
        <v>0</v>
      </c>
      <c r="J49" s="10">
        <f t="shared" si="40"/>
        <v>17967484.600000001</v>
      </c>
      <c r="K49" s="10">
        <f t="shared" si="40"/>
        <v>555695.4</v>
      </c>
      <c r="L49" s="10">
        <f t="shared" si="40"/>
        <v>0</v>
      </c>
      <c r="M49" s="10">
        <f t="shared" si="40"/>
        <v>19719822</v>
      </c>
      <c r="N49" s="10">
        <f t="shared" si="40"/>
        <v>0</v>
      </c>
      <c r="O49" s="10">
        <f t="shared" si="40"/>
        <v>18931029.120000001</v>
      </c>
      <c r="P49" s="10">
        <f t="shared" si="40"/>
        <v>788792.88</v>
      </c>
      <c r="Q49" s="10">
        <f t="shared" si="40"/>
        <v>0</v>
      </c>
      <c r="R49" s="10">
        <f t="shared" si="40"/>
        <v>0</v>
      </c>
      <c r="S49" s="10">
        <f t="shared" si="40"/>
        <v>0</v>
      </c>
      <c r="T49" s="10">
        <f t="shared" si="40"/>
        <v>0</v>
      </c>
      <c r="U49" s="10">
        <f t="shared" si="40"/>
        <v>0</v>
      </c>
      <c r="V49" s="10">
        <f t="shared" si="40"/>
        <v>30469.9</v>
      </c>
      <c r="W49" s="10">
        <f t="shared" si="40"/>
        <v>19719822</v>
      </c>
      <c r="X49" s="10">
        <f t="shared" si="40"/>
        <v>0</v>
      </c>
      <c r="Y49" s="10">
        <f t="shared" si="40"/>
        <v>18931029.120000001</v>
      </c>
      <c r="Z49" s="10">
        <f t="shared" si="40"/>
        <v>788792.88</v>
      </c>
      <c r="AA49" s="10">
        <f t="shared" si="40"/>
        <v>56048</v>
      </c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</row>
    <row r="50" spans="1:93" ht="15.75" x14ac:dyDescent="0.25">
      <c r="A50" s="3"/>
      <c r="B50" s="26" t="s">
        <v>67</v>
      </c>
      <c r="C50" s="19" t="s">
        <v>71</v>
      </c>
      <c r="D50" s="19" t="s">
        <v>68</v>
      </c>
      <c r="E50" s="19" t="s">
        <v>27</v>
      </c>
      <c r="F50" s="19"/>
      <c r="G50" s="20">
        <f>G51</f>
        <v>46048</v>
      </c>
      <c r="H50" s="20">
        <f t="shared" ref="H50:AA50" si="41">H51</f>
        <v>18523180</v>
      </c>
      <c r="I50" s="20">
        <f t="shared" si="41"/>
        <v>0</v>
      </c>
      <c r="J50" s="20">
        <f t="shared" si="41"/>
        <v>17967484.600000001</v>
      </c>
      <c r="K50" s="20">
        <f t="shared" si="41"/>
        <v>555695.4</v>
      </c>
      <c r="L50" s="20">
        <f t="shared" si="41"/>
        <v>0</v>
      </c>
      <c r="M50" s="20">
        <f t="shared" si="41"/>
        <v>19719822</v>
      </c>
      <c r="N50" s="20">
        <f t="shared" si="41"/>
        <v>0</v>
      </c>
      <c r="O50" s="20">
        <f t="shared" si="41"/>
        <v>18931029.120000001</v>
      </c>
      <c r="P50" s="20">
        <f t="shared" si="41"/>
        <v>788792.88</v>
      </c>
      <c r="Q50" s="20">
        <f t="shared" si="41"/>
        <v>0</v>
      </c>
      <c r="R50" s="20">
        <f t="shared" si="41"/>
        <v>0</v>
      </c>
      <c r="S50" s="20">
        <f t="shared" si="41"/>
        <v>0</v>
      </c>
      <c r="T50" s="20">
        <f t="shared" si="41"/>
        <v>0</v>
      </c>
      <c r="U50" s="20">
        <f t="shared" si="41"/>
        <v>0</v>
      </c>
      <c r="V50" s="20">
        <f t="shared" si="41"/>
        <v>30469.9</v>
      </c>
      <c r="W50" s="20">
        <f t="shared" si="41"/>
        <v>19719822</v>
      </c>
      <c r="X50" s="20">
        <f t="shared" si="41"/>
        <v>0</v>
      </c>
      <c r="Y50" s="20">
        <f t="shared" si="41"/>
        <v>18931029.120000001</v>
      </c>
      <c r="Z50" s="20">
        <f t="shared" si="41"/>
        <v>788792.88</v>
      </c>
      <c r="AA50" s="20">
        <f t="shared" si="41"/>
        <v>56048</v>
      </c>
    </row>
    <row r="51" spans="1:93" ht="15.75" x14ac:dyDescent="0.25">
      <c r="A51" s="3"/>
      <c r="B51" s="12" t="s">
        <v>69</v>
      </c>
      <c r="C51" s="8" t="s">
        <v>71</v>
      </c>
      <c r="D51" s="8" t="s">
        <v>68</v>
      </c>
      <c r="E51" s="8" t="s">
        <v>54</v>
      </c>
      <c r="F51" s="8"/>
      <c r="G51" s="10">
        <f>G52</f>
        <v>46048</v>
      </c>
      <c r="H51" s="10">
        <f t="shared" ref="H51:AA51" si="42">H52</f>
        <v>18523180</v>
      </c>
      <c r="I51" s="10">
        <f t="shared" si="42"/>
        <v>0</v>
      </c>
      <c r="J51" s="10">
        <f t="shared" si="42"/>
        <v>17967484.600000001</v>
      </c>
      <c r="K51" s="10">
        <f t="shared" si="42"/>
        <v>555695.4</v>
      </c>
      <c r="L51" s="10">
        <f t="shared" si="42"/>
        <v>0</v>
      </c>
      <c r="M51" s="10">
        <f t="shared" si="42"/>
        <v>19719822</v>
      </c>
      <c r="N51" s="10">
        <f t="shared" si="42"/>
        <v>0</v>
      </c>
      <c r="O51" s="10">
        <f t="shared" si="42"/>
        <v>18931029.120000001</v>
      </c>
      <c r="P51" s="10">
        <f t="shared" si="42"/>
        <v>788792.88</v>
      </c>
      <c r="Q51" s="10">
        <f t="shared" si="42"/>
        <v>0</v>
      </c>
      <c r="R51" s="10">
        <f t="shared" si="42"/>
        <v>0</v>
      </c>
      <c r="S51" s="10">
        <f t="shared" si="42"/>
        <v>0</v>
      </c>
      <c r="T51" s="10">
        <f t="shared" si="42"/>
        <v>0</v>
      </c>
      <c r="U51" s="10">
        <f t="shared" si="42"/>
        <v>0</v>
      </c>
      <c r="V51" s="10">
        <f t="shared" si="42"/>
        <v>30469.9</v>
      </c>
      <c r="W51" s="10">
        <f t="shared" si="42"/>
        <v>19719822</v>
      </c>
      <c r="X51" s="10">
        <f t="shared" si="42"/>
        <v>0</v>
      </c>
      <c r="Y51" s="10">
        <f t="shared" si="42"/>
        <v>18931029.120000001</v>
      </c>
      <c r="Z51" s="10">
        <f t="shared" si="42"/>
        <v>788792.88</v>
      </c>
      <c r="AA51" s="10">
        <f t="shared" si="42"/>
        <v>56048</v>
      </c>
    </row>
    <row r="52" spans="1:93" ht="87" customHeight="1" x14ac:dyDescent="0.25">
      <c r="A52" s="3"/>
      <c r="B52" s="12" t="s">
        <v>62</v>
      </c>
      <c r="C52" s="8" t="s">
        <v>71</v>
      </c>
      <c r="D52" s="8" t="s">
        <v>68</v>
      </c>
      <c r="E52" s="8" t="s">
        <v>54</v>
      </c>
      <c r="F52" s="8" t="s">
        <v>63</v>
      </c>
      <c r="G52" s="10">
        <f>G53</f>
        <v>46048</v>
      </c>
      <c r="H52" s="10">
        <f t="shared" ref="H52:AA52" si="43">H53</f>
        <v>18523180</v>
      </c>
      <c r="I52" s="10">
        <f t="shared" si="43"/>
        <v>0</v>
      </c>
      <c r="J52" s="10">
        <f t="shared" si="43"/>
        <v>17967484.600000001</v>
      </c>
      <c r="K52" s="10">
        <f t="shared" si="43"/>
        <v>555695.4</v>
      </c>
      <c r="L52" s="10">
        <f t="shared" si="43"/>
        <v>0</v>
      </c>
      <c r="M52" s="10">
        <f t="shared" si="43"/>
        <v>19719822</v>
      </c>
      <c r="N52" s="10">
        <f t="shared" si="43"/>
        <v>0</v>
      </c>
      <c r="O52" s="10">
        <f t="shared" si="43"/>
        <v>18931029.120000001</v>
      </c>
      <c r="P52" s="10">
        <f t="shared" si="43"/>
        <v>788792.88</v>
      </c>
      <c r="Q52" s="10">
        <f t="shared" si="43"/>
        <v>0</v>
      </c>
      <c r="R52" s="10">
        <f t="shared" si="43"/>
        <v>0</v>
      </c>
      <c r="S52" s="10">
        <f t="shared" si="43"/>
        <v>0</v>
      </c>
      <c r="T52" s="10">
        <f t="shared" si="43"/>
        <v>0</v>
      </c>
      <c r="U52" s="10">
        <f t="shared" si="43"/>
        <v>0</v>
      </c>
      <c r="V52" s="10">
        <f t="shared" si="43"/>
        <v>30469.9</v>
      </c>
      <c r="W52" s="10">
        <f t="shared" si="43"/>
        <v>19719822</v>
      </c>
      <c r="X52" s="10">
        <f t="shared" si="43"/>
        <v>0</v>
      </c>
      <c r="Y52" s="10">
        <f t="shared" si="43"/>
        <v>18931029.120000001</v>
      </c>
      <c r="Z52" s="10">
        <f t="shared" si="43"/>
        <v>788792.88</v>
      </c>
      <c r="AA52" s="10">
        <f t="shared" si="43"/>
        <v>56048</v>
      </c>
    </row>
    <row r="53" spans="1:93" ht="15.75" x14ac:dyDescent="0.25">
      <c r="A53" s="3"/>
      <c r="B53" s="12" t="s">
        <v>64</v>
      </c>
      <c r="C53" s="8" t="s">
        <v>71</v>
      </c>
      <c r="D53" s="8" t="s">
        <v>68</v>
      </c>
      <c r="E53" s="8" t="s">
        <v>54</v>
      </c>
      <c r="F53" s="8" t="s">
        <v>65</v>
      </c>
      <c r="G53" s="10">
        <v>46048</v>
      </c>
      <c r="H53" s="9">
        <v>18523180</v>
      </c>
      <c r="I53" s="9"/>
      <c r="J53" s="9">
        <v>17967484.600000001</v>
      </c>
      <c r="K53" s="9">
        <v>555695.4</v>
      </c>
      <c r="L53" s="9"/>
      <c r="M53" s="9">
        <v>19719822</v>
      </c>
      <c r="N53" s="9"/>
      <c r="O53" s="9">
        <v>18931029.120000001</v>
      </c>
      <c r="P53" s="9">
        <v>788792.88</v>
      </c>
      <c r="Q53" s="9"/>
      <c r="R53" s="9"/>
      <c r="S53" s="9"/>
      <c r="T53" s="9"/>
      <c r="U53" s="9"/>
      <c r="V53" s="10">
        <v>30469.9</v>
      </c>
      <c r="W53" s="9">
        <v>19719822</v>
      </c>
      <c r="X53" s="14"/>
      <c r="Y53" s="14">
        <v>18931029.120000001</v>
      </c>
      <c r="Z53" s="14">
        <v>788792.88</v>
      </c>
      <c r="AA53" s="15">
        <v>56048</v>
      </c>
    </row>
    <row r="54" spans="1:93" s="5" customFormat="1" ht="31.5" hidden="1" x14ac:dyDescent="0.25">
      <c r="A54" s="6"/>
      <c r="B54" s="52" t="s">
        <v>362</v>
      </c>
      <c r="C54" s="53" t="s">
        <v>363</v>
      </c>
      <c r="D54" s="53"/>
      <c r="E54" s="53"/>
      <c r="F54" s="53"/>
      <c r="G54" s="54">
        <f>G55</f>
        <v>0</v>
      </c>
      <c r="H54" s="54">
        <f t="shared" ref="H54:AA54" si="44">H55</f>
        <v>0</v>
      </c>
      <c r="I54" s="54">
        <f t="shared" si="44"/>
        <v>0</v>
      </c>
      <c r="J54" s="54">
        <f t="shared" si="44"/>
        <v>0</v>
      </c>
      <c r="K54" s="54">
        <f t="shared" si="44"/>
        <v>0</v>
      </c>
      <c r="L54" s="54">
        <f t="shared" si="44"/>
        <v>0</v>
      </c>
      <c r="M54" s="54">
        <f t="shared" si="44"/>
        <v>0</v>
      </c>
      <c r="N54" s="54">
        <f t="shared" si="44"/>
        <v>0</v>
      </c>
      <c r="O54" s="54">
        <f t="shared" si="44"/>
        <v>0</v>
      </c>
      <c r="P54" s="54">
        <f t="shared" si="44"/>
        <v>0</v>
      </c>
      <c r="Q54" s="54">
        <f t="shared" si="44"/>
        <v>0</v>
      </c>
      <c r="R54" s="54">
        <f t="shared" si="44"/>
        <v>0</v>
      </c>
      <c r="S54" s="54">
        <f t="shared" si="44"/>
        <v>0</v>
      </c>
      <c r="T54" s="54">
        <f t="shared" si="44"/>
        <v>0</v>
      </c>
      <c r="U54" s="54">
        <f t="shared" si="44"/>
        <v>0</v>
      </c>
      <c r="V54" s="54">
        <f t="shared" si="44"/>
        <v>0</v>
      </c>
      <c r="W54" s="54">
        <f t="shared" si="44"/>
        <v>0</v>
      </c>
      <c r="X54" s="54">
        <f t="shared" si="44"/>
        <v>0</v>
      </c>
      <c r="Y54" s="54">
        <f t="shared" si="44"/>
        <v>0</v>
      </c>
      <c r="Z54" s="54">
        <f t="shared" si="44"/>
        <v>0</v>
      </c>
      <c r="AA54" s="54">
        <f t="shared" si="44"/>
        <v>0</v>
      </c>
    </row>
    <row r="55" spans="1:93" s="62" customFormat="1" ht="15.75" hidden="1" x14ac:dyDescent="0.25">
      <c r="A55" s="58"/>
      <c r="B55" s="59" t="s">
        <v>67</v>
      </c>
      <c r="C55" s="60" t="s">
        <v>363</v>
      </c>
      <c r="D55" s="60" t="s">
        <v>68</v>
      </c>
      <c r="E55" s="60" t="s">
        <v>27</v>
      </c>
      <c r="F55" s="60"/>
      <c r="G55" s="61">
        <f>G56</f>
        <v>0</v>
      </c>
      <c r="H55" s="61">
        <f t="shared" ref="H55:AA55" si="45">H56</f>
        <v>0</v>
      </c>
      <c r="I55" s="61">
        <f t="shared" si="45"/>
        <v>0</v>
      </c>
      <c r="J55" s="61">
        <f t="shared" si="45"/>
        <v>0</v>
      </c>
      <c r="K55" s="61">
        <f t="shared" si="45"/>
        <v>0</v>
      </c>
      <c r="L55" s="61">
        <f t="shared" si="45"/>
        <v>0</v>
      </c>
      <c r="M55" s="61">
        <f t="shared" si="45"/>
        <v>0</v>
      </c>
      <c r="N55" s="61">
        <f t="shared" si="45"/>
        <v>0</v>
      </c>
      <c r="O55" s="61">
        <f t="shared" si="45"/>
        <v>0</v>
      </c>
      <c r="P55" s="61">
        <f t="shared" si="45"/>
        <v>0</v>
      </c>
      <c r="Q55" s="61">
        <f t="shared" si="45"/>
        <v>0</v>
      </c>
      <c r="R55" s="61">
        <f t="shared" si="45"/>
        <v>0</v>
      </c>
      <c r="S55" s="61">
        <f t="shared" si="45"/>
        <v>0</v>
      </c>
      <c r="T55" s="61">
        <f t="shared" si="45"/>
        <v>0</v>
      </c>
      <c r="U55" s="61">
        <f t="shared" si="45"/>
        <v>0</v>
      </c>
      <c r="V55" s="61">
        <f t="shared" si="45"/>
        <v>0</v>
      </c>
      <c r="W55" s="61">
        <f t="shared" si="45"/>
        <v>0</v>
      </c>
      <c r="X55" s="61">
        <f t="shared" si="45"/>
        <v>0</v>
      </c>
      <c r="Y55" s="61">
        <f t="shared" si="45"/>
        <v>0</v>
      </c>
      <c r="Z55" s="61">
        <f t="shared" si="45"/>
        <v>0</v>
      </c>
      <c r="AA55" s="61">
        <f t="shared" si="45"/>
        <v>0</v>
      </c>
    </row>
    <row r="56" spans="1:93" s="5" customFormat="1" ht="15.75" hidden="1" x14ac:dyDescent="0.25">
      <c r="A56" s="6"/>
      <c r="B56" s="52" t="s">
        <v>69</v>
      </c>
      <c r="C56" s="53" t="s">
        <v>363</v>
      </c>
      <c r="D56" s="53" t="s">
        <v>68</v>
      </c>
      <c r="E56" s="53" t="s">
        <v>54</v>
      </c>
      <c r="F56" s="53"/>
      <c r="G56" s="54">
        <f>G57</f>
        <v>0</v>
      </c>
      <c r="H56" s="54">
        <f t="shared" ref="H56:AA56" si="46">H57</f>
        <v>0</v>
      </c>
      <c r="I56" s="54">
        <f t="shared" si="46"/>
        <v>0</v>
      </c>
      <c r="J56" s="54">
        <f t="shared" si="46"/>
        <v>0</v>
      </c>
      <c r="K56" s="54">
        <f t="shared" si="46"/>
        <v>0</v>
      </c>
      <c r="L56" s="54">
        <f t="shared" si="46"/>
        <v>0</v>
      </c>
      <c r="M56" s="54">
        <f t="shared" si="46"/>
        <v>0</v>
      </c>
      <c r="N56" s="54">
        <f t="shared" si="46"/>
        <v>0</v>
      </c>
      <c r="O56" s="54">
        <f t="shared" si="46"/>
        <v>0</v>
      </c>
      <c r="P56" s="54">
        <f t="shared" si="46"/>
        <v>0</v>
      </c>
      <c r="Q56" s="54">
        <f t="shared" si="46"/>
        <v>0</v>
      </c>
      <c r="R56" s="54">
        <f t="shared" si="46"/>
        <v>0</v>
      </c>
      <c r="S56" s="54">
        <f t="shared" si="46"/>
        <v>0</v>
      </c>
      <c r="T56" s="54">
        <f t="shared" si="46"/>
        <v>0</v>
      </c>
      <c r="U56" s="54">
        <f t="shared" si="46"/>
        <v>0</v>
      </c>
      <c r="V56" s="54">
        <f t="shared" si="46"/>
        <v>0</v>
      </c>
      <c r="W56" s="54">
        <f t="shared" si="46"/>
        <v>0</v>
      </c>
      <c r="X56" s="54">
        <f t="shared" si="46"/>
        <v>0</v>
      </c>
      <c r="Y56" s="54">
        <f t="shared" si="46"/>
        <v>0</v>
      </c>
      <c r="Z56" s="54">
        <f t="shared" si="46"/>
        <v>0</v>
      </c>
      <c r="AA56" s="54">
        <f t="shared" si="46"/>
        <v>0</v>
      </c>
    </row>
    <row r="57" spans="1:93" s="5" customFormat="1" ht="63" hidden="1" x14ac:dyDescent="0.25">
      <c r="A57" s="6"/>
      <c r="B57" s="52" t="s">
        <v>364</v>
      </c>
      <c r="C57" s="53" t="s">
        <v>363</v>
      </c>
      <c r="D57" s="53" t="s">
        <v>68</v>
      </c>
      <c r="E57" s="53" t="s">
        <v>54</v>
      </c>
      <c r="F57" s="53" t="s">
        <v>63</v>
      </c>
      <c r="G57" s="54">
        <f>G58</f>
        <v>0</v>
      </c>
      <c r="H57" s="54">
        <f t="shared" ref="H57:AA57" si="47">H58</f>
        <v>0</v>
      </c>
      <c r="I57" s="54">
        <f t="shared" si="47"/>
        <v>0</v>
      </c>
      <c r="J57" s="54">
        <f t="shared" si="47"/>
        <v>0</v>
      </c>
      <c r="K57" s="54">
        <f t="shared" si="47"/>
        <v>0</v>
      </c>
      <c r="L57" s="54">
        <f t="shared" si="47"/>
        <v>0</v>
      </c>
      <c r="M57" s="54">
        <f t="shared" si="47"/>
        <v>0</v>
      </c>
      <c r="N57" s="54">
        <f t="shared" si="47"/>
        <v>0</v>
      </c>
      <c r="O57" s="54">
        <f t="shared" si="47"/>
        <v>0</v>
      </c>
      <c r="P57" s="54">
        <f t="shared" si="47"/>
        <v>0</v>
      </c>
      <c r="Q57" s="54">
        <f t="shared" si="47"/>
        <v>0</v>
      </c>
      <c r="R57" s="54">
        <f t="shared" si="47"/>
        <v>0</v>
      </c>
      <c r="S57" s="54">
        <f t="shared" si="47"/>
        <v>0</v>
      </c>
      <c r="T57" s="54">
        <f t="shared" si="47"/>
        <v>0</v>
      </c>
      <c r="U57" s="54">
        <f t="shared" si="47"/>
        <v>0</v>
      </c>
      <c r="V57" s="54">
        <f t="shared" si="47"/>
        <v>0</v>
      </c>
      <c r="W57" s="54">
        <f t="shared" si="47"/>
        <v>0</v>
      </c>
      <c r="X57" s="54">
        <f t="shared" si="47"/>
        <v>0</v>
      </c>
      <c r="Y57" s="54">
        <f t="shared" si="47"/>
        <v>0</v>
      </c>
      <c r="Z57" s="54">
        <f t="shared" si="47"/>
        <v>0</v>
      </c>
      <c r="AA57" s="54">
        <f t="shared" si="47"/>
        <v>0</v>
      </c>
    </row>
    <row r="58" spans="1:93" s="5" customFormat="1" ht="15.75" hidden="1" x14ac:dyDescent="0.25">
      <c r="A58" s="6"/>
      <c r="B58" s="52" t="s">
        <v>64</v>
      </c>
      <c r="C58" s="53" t="s">
        <v>363</v>
      </c>
      <c r="D58" s="53" t="s">
        <v>68</v>
      </c>
      <c r="E58" s="53" t="s">
        <v>54</v>
      </c>
      <c r="F58" s="53" t="s">
        <v>65</v>
      </c>
      <c r="G58" s="54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4"/>
      <c r="W58" s="55"/>
      <c r="X58" s="56"/>
      <c r="Y58" s="56"/>
      <c r="Z58" s="56"/>
      <c r="AA58" s="57">
        <v>0</v>
      </c>
    </row>
    <row r="59" spans="1:93" s="5" customFormat="1" ht="63" hidden="1" x14ac:dyDescent="0.25">
      <c r="A59" s="6"/>
      <c r="B59" s="52" t="s">
        <v>365</v>
      </c>
      <c r="C59" s="53" t="s">
        <v>366</v>
      </c>
      <c r="D59" s="53"/>
      <c r="E59" s="53"/>
      <c r="F59" s="53"/>
      <c r="G59" s="54">
        <f>G60</f>
        <v>0</v>
      </c>
      <c r="H59" s="54">
        <f t="shared" ref="H59:AA59" si="48">H60</f>
        <v>0</v>
      </c>
      <c r="I59" s="54">
        <f t="shared" si="48"/>
        <v>0</v>
      </c>
      <c r="J59" s="54">
        <f t="shared" si="48"/>
        <v>0</v>
      </c>
      <c r="K59" s="54">
        <f t="shared" si="48"/>
        <v>0</v>
      </c>
      <c r="L59" s="54">
        <f t="shared" si="48"/>
        <v>0</v>
      </c>
      <c r="M59" s="54">
        <f t="shared" si="48"/>
        <v>0</v>
      </c>
      <c r="N59" s="54">
        <f t="shared" si="48"/>
        <v>0</v>
      </c>
      <c r="O59" s="54">
        <f t="shared" si="48"/>
        <v>0</v>
      </c>
      <c r="P59" s="54">
        <f t="shared" si="48"/>
        <v>0</v>
      </c>
      <c r="Q59" s="54">
        <f t="shared" si="48"/>
        <v>0</v>
      </c>
      <c r="R59" s="54">
        <f t="shared" si="48"/>
        <v>0</v>
      </c>
      <c r="S59" s="54">
        <f t="shared" si="48"/>
        <v>0</v>
      </c>
      <c r="T59" s="54">
        <f t="shared" si="48"/>
        <v>0</v>
      </c>
      <c r="U59" s="54">
        <f t="shared" si="48"/>
        <v>0</v>
      </c>
      <c r="V59" s="54">
        <f t="shared" si="48"/>
        <v>0</v>
      </c>
      <c r="W59" s="54">
        <f t="shared" si="48"/>
        <v>0</v>
      </c>
      <c r="X59" s="54">
        <f t="shared" si="48"/>
        <v>0</v>
      </c>
      <c r="Y59" s="54">
        <f t="shared" si="48"/>
        <v>0</v>
      </c>
      <c r="Z59" s="54">
        <f t="shared" si="48"/>
        <v>0</v>
      </c>
      <c r="AA59" s="54">
        <f t="shared" si="48"/>
        <v>0</v>
      </c>
    </row>
    <row r="60" spans="1:93" s="5" customFormat="1" ht="15.75" hidden="1" x14ac:dyDescent="0.25">
      <c r="A60" s="6"/>
      <c r="B60" s="59" t="s">
        <v>67</v>
      </c>
      <c r="C60" s="60" t="s">
        <v>366</v>
      </c>
      <c r="D60" s="60" t="s">
        <v>68</v>
      </c>
      <c r="E60" s="60" t="s">
        <v>27</v>
      </c>
      <c r="F60" s="60"/>
      <c r="G60" s="54">
        <f>G61</f>
        <v>0</v>
      </c>
      <c r="H60" s="54">
        <f t="shared" ref="H60:AA60" si="49">H61</f>
        <v>0</v>
      </c>
      <c r="I60" s="54">
        <f t="shared" si="49"/>
        <v>0</v>
      </c>
      <c r="J60" s="54">
        <f t="shared" si="49"/>
        <v>0</v>
      </c>
      <c r="K60" s="54">
        <f t="shared" si="49"/>
        <v>0</v>
      </c>
      <c r="L60" s="54">
        <f t="shared" si="49"/>
        <v>0</v>
      </c>
      <c r="M60" s="54">
        <f t="shared" si="49"/>
        <v>0</v>
      </c>
      <c r="N60" s="54">
        <f t="shared" si="49"/>
        <v>0</v>
      </c>
      <c r="O60" s="54">
        <f t="shared" si="49"/>
        <v>0</v>
      </c>
      <c r="P60" s="54">
        <f t="shared" si="49"/>
        <v>0</v>
      </c>
      <c r="Q60" s="54">
        <f t="shared" si="49"/>
        <v>0</v>
      </c>
      <c r="R60" s="54">
        <f t="shared" si="49"/>
        <v>0</v>
      </c>
      <c r="S60" s="54">
        <f t="shared" si="49"/>
        <v>0</v>
      </c>
      <c r="T60" s="54">
        <f t="shared" si="49"/>
        <v>0</v>
      </c>
      <c r="U60" s="54">
        <f t="shared" si="49"/>
        <v>0</v>
      </c>
      <c r="V60" s="54">
        <f t="shared" si="49"/>
        <v>0</v>
      </c>
      <c r="W60" s="54">
        <f t="shared" si="49"/>
        <v>0</v>
      </c>
      <c r="X60" s="54">
        <f t="shared" si="49"/>
        <v>0</v>
      </c>
      <c r="Y60" s="54">
        <f t="shared" si="49"/>
        <v>0</v>
      </c>
      <c r="Z60" s="54">
        <f t="shared" si="49"/>
        <v>0</v>
      </c>
      <c r="AA60" s="54">
        <f t="shared" si="49"/>
        <v>0</v>
      </c>
    </row>
    <row r="61" spans="1:93" s="5" customFormat="1" ht="15.75" hidden="1" x14ac:dyDescent="0.25">
      <c r="A61" s="6"/>
      <c r="B61" s="52" t="s">
        <v>69</v>
      </c>
      <c r="C61" s="53" t="s">
        <v>366</v>
      </c>
      <c r="D61" s="53" t="s">
        <v>68</v>
      </c>
      <c r="E61" s="53" t="s">
        <v>54</v>
      </c>
      <c r="F61" s="53"/>
      <c r="G61" s="54">
        <f>G62</f>
        <v>0</v>
      </c>
      <c r="H61" s="54">
        <f t="shared" ref="H61:AA61" si="50">H62</f>
        <v>0</v>
      </c>
      <c r="I61" s="54">
        <f t="shared" si="50"/>
        <v>0</v>
      </c>
      <c r="J61" s="54">
        <f t="shared" si="50"/>
        <v>0</v>
      </c>
      <c r="K61" s="54">
        <f t="shared" si="50"/>
        <v>0</v>
      </c>
      <c r="L61" s="54">
        <f t="shared" si="50"/>
        <v>0</v>
      </c>
      <c r="M61" s="54">
        <f t="shared" si="50"/>
        <v>0</v>
      </c>
      <c r="N61" s="54">
        <f t="shared" si="50"/>
        <v>0</v>
      </c>
      <c r="O61" s="54">
        <f t="shared" si="50"/>
        <v>0</v>
      </c>
      <c r="P61" s="54">
        <f t="shared" si="50"/>
        <v>0</v>
      </c>
      <c r="Q61" s="54">
        <f t="shared" si="50"/>
        <v>0</v>
      </c>
      <c r="R61" s="54">
        <f t="shared" si="50"/>
        <v>0</v>
      </c>
      <c r="S61" s="54">
        <f t="shared" si="50"/>
        <v>0</v>
      </c>
      <c r="T61" s="54">
        <f t="shared" si="50"/>
        <v>0</v>
      </c>
      <c r="U61" s="54">
        <f t="shared" si="50"/>
        <v>0</v>
      </c>
      <c r="V61" s="54">
        <f t="shared" si="50"/>
        <v>0</v>
      </c>
      <c r="W61" s="54">
        <f t="shared" si="50"/>
        <v>0</v>
      </c>
      <c r="X61" s="54">
        <f t="shared" si="50"/>
        <v>0</v>
      </c>
      <c r="Y61" s="54">
        <f t="shared" si="50"/>
        <v>0</v>
      </c>
      <c r="Z61" s="54">
        <f t="shared" si="50"/>
        <v>0</v>
      </c>
      <c r="AA61" s="54">
        <f t="shared" si="50"/>
        <v>0</v>
      </c>
    </row>
    <row r="62" spans="1:93" s="5" customFormat="1" ht="94.5" hidden="1" x14ac:dyDescent="0.25">
      <c r="A62" s="6"/>
      <c r="B62" s="52" t="s">
        <v>367</v>
      </c>
      <c r="C62" s="53" t="s">
        <v>366</v>
      </c>
      <c r="D62" s="53" t="s">
        <v>68</v>
      </c>
      <c r="E62" s="53" t="s">
        <v>54</v>
      </c>
      <c r="F62" s="53" t="s">
        <v>63</v>
      </c>
      <c r="G62" s="54">
        <f>G63</f>
        <v>0</v>
      </c>
      <c r="H62" s="54">
        <f t="shared" ref="H62:AA62" si="51">H63</f>
        <v>0</v>
      </c>
      <c r="I62" s="54">
        <f t="shared" si="51"/>
        <v>0</v>
      </c>
      <c r="J62" s="54">
        <f t="shared" si="51"/>
        <v>0</v>
      </c>
      <c r="K62" s="54">
        <f t="shared" si="51"/>
        <v>0</v>
      </c>
      <c r="L62" s="54">
        <f t="shared" si="51"/>
        <v>0</v>
      </c>
      <c r="M62" s="54">
        <f t="shared" si="51"/>
        <v>0</v>
      </c>
      <c r="N62" s="54">
        <f t="shared" si="51"/>
        <v>0</v>
      </c>
      <c r="O62" s="54">
        <f t="shared" si="51"/>
        <v>0</v>
      </c>
      <c r="P62" s="54">
        <f t="shared" si="51"/>
        <v>0</v>
      </c>
      <c r="Q62" s="54">
        <f t="shared" si="51"/>
        <v>0</v>
      </c>
      <c r="R62" s="54">
        <f t="shared" si="51"/>
        <v>0</v>
      </c>
      <c r="S62" s="54">
        <f t="shared" si="51"/>
        <v>0</v>
      </c>
      <c r="T62" s="54">
        <f t="shared" si="51"/>
        <v>0</v>
      </c>
      <c r="U62" s="54">
        <f t="shared" si="51"/>
        <v>0</v>
      </c>
      <c r="V62" s="54">
        <f t="shared" si="51"/>
        <v>0</v>
      </c>
      <c r="W62" s="54">
        <f t="shared" si="51"/>
        <v>0</v>
      </c>
      <c r="X62" s="54">
        <f t="shared" si="51"/>
        <v>0</v>
      </c>
      <c r="Y62" s="54">
        <f t="shared" si="51"/>
        <v>0</v>
      </c>
      <c r="Z62" s="54">
        <f t="shared" si="51"/>
        <v>0</v>
      </c>
      <c r="AA62" s="54">
        <f t="shared" si="51"/>
        <v>0</v>
      </c>
    </row>
    <row r="63" spans="1:93" s="5" customFormat="1" ht="15.75" hidden="1" x14ac:dyDescent="0.25">
      <c r="A63" s="6"/>
      <c r="B63" s="52" t="s">
        <v>64</v>
      </c>
      <c r="C63" s="53" t="s">
        <v>366</v>
      </c>
      <c r="D63" s="53" t="s">
        <v>68</v>
      </c>
      <c r="E63" s="53" t="s">
        <v>54</v>
      </c>
      <c r="F63" s="53" t="s">
        <v>65</v>
      </c>
      <c r="G63" s="54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4">
        <v>0</v>
      </c>
      <c r="W63" s="55"/>
      <c r="X63" s="56"/>
      <c r="Y63" s="56"/>
      <c r="Z63" s="56"/>
      <c r="AA63" s="57">
        <v>0</v>
      </c>
    </row>
    <row r="64" spans="1:93" s="5" customFormat="1" ht="15.75" x14ac:dyDescent="0.25">
      <c r="A64" s="6"/>
      <c r="B64" s="12" t="s">
        <v>72</v>
      </c>
      <c r="C64" s="8" t="s">
        <v>73</v>
      </c>
      <c r="D64" s="8"/>
      <c r="E64" s="8"/>
      <c r="F64" s="8"/>
      <c r="G64" s="10">
        <f>G65</f>
        <v>136.5</v>
      </c>
      <c r="H64" s="10">
        <f t="shared" ref="H64:AA64" si="52">H65</f>
        <v>0</v>
      </c>
      <c r="I64" s="10">
        <f t="shared" si="52"/>
        <v>0</v>
      </c>
      <c r="J64" s="10">
        <f t="shared" si="52"/>
        <v>0</v>
      </c>
      <c r="K64" s="10">
        <f t="shared" si="52"/>
        <v>0</v>
      </c>
      <c r="L64" s="10">
        <f t="shared" si="52"/>
        <v>0</v>
      </c>
      <c r="M64" s="10">
        <f t="shared" si="52"/>
        <v>0</v>
      </c>
      <c r="N64" s="10">
        <f t="shared" si="52"/>
        <v>0</v>
      </c>
      <c r="O64" s="10">
        <f t="shared" si="52"/>
        <v>0</v>
      </c>
      <c r="P64" s="10">
        <f t="shared" si="52"/>
        <v>0</v>
      </c>
      <c r="Q64" s="10">
        <f t="shared" si="52"/>
        <v>0</v>
      </c>
      <c r="R64" s="10">
        <f t="shared" si="52"/>
        <v>0</v>
      </c>
      <c r="S64" s="10">
        <f t="shared" si="52"/>
        <v>0</v>
      </c>
      <c r="T64" s="10">
        <f t="shared" si="52"/>
        <v>0</v>
      </c>
      <c r="U64" s="10">
        <f t="shared" si="52"/>
        <v>0</v>
      </c>
      <c r="V64" s="10">
        <f t="shared" si="52"/>
        <v>136.5</v>
      </c>
      <c r="W64" s="10">
        <f t="shared" si="52"/>
        <v>0</v>
      </c>
      <c r="X64" s="10">
        <f t="shared" si="52"/>
        <v>0</v>
      </c>
      <c r="Y64" s="10">
        <f t="shared" si="52"/>
        <v>0</v>
      </c>
      <c r="Z64" s="10">
        <f t="shared" si="52"/>
        <v>0</v>
      </c>
      <c r="AA64" s="10">
        <f t="shared" si="52"/>
        <v>136.5</v>
      </c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</row>
    <row r="65" spans="1:93" ht="15.75" x14ac:dyDescent="0.25">
      <c r="A65" s="3"/>
      <c r="B65" s="26" t="s">
        <v>67</v>
      </c>
      <c r="C65" s="19" t="s">
        <v>73</v>
      </c>
      <c r="D65" s="19" t="s">
        <v>68</v>
      </c>
      <c r="E65" s="19" t="s">
        <v>27</v>
      </c>
      <c r="F65" s="19"/>
      <c r="G65" s="10">
        <f>G66</f>
        <v>136.5</v>
      </c>
      <c r="H65" s="10">
        <f t="shared" ref="H65:AA65" si="53">H66</f>
        <v>0</v>
      </c>
      <c r="I65" s="10">
        <f t="shared" si="53"/>
        <v>0</v>
      </c>
      <c r="J65" s="10">
        <f t="shared" si="53"/>
        <v>0</v>
      </c>
      <c r="K65" s="10">
        <f t="shared" si="53"/>
        <v>0</v>
      </c>
      <c r="L65" s="10">
        <f t="shared" si="53"/>
        <v>0</v>
      </c>
      <c r="M65" s="10">
        <f t="shared" si="53"/>
        <v>0</v>
      </c>
      <c r="N65" s="10">
        <f t="shared" si="53"/>
        <v>0</v>
      </c>
      <c r="O65" s="10">
        <f t="shared" si="53"/>
        <v>0</v>
      </c>
      <c r="P65" s="10">
        <f t="shared" si="53"/>
        <v>0</v>
      </c>
      <c r="Q65" s="10">
        <f t="shared" si="53"/>
        <v>0</v>
      </c>
      <c r="R65" s="10">
        <f t="shared" si="53"/>
        <v>0</v>
      </c>
      <c r="S65" s="10">
        <f t="shared" si="53"/>
        <v>0</v>
      </c>
      <c r="T65" s="10">
        <f t="shared" si="53"/>
        <v>0</v>
      </c>
      <c r="U65" s="10">
        <f t="shared" si="53"/>
        <v>0</v>
      </c>
      <c r="V65" s="10">
        <f t="shared" si="53"/>
        <v>136.5</v>
      </c>
      <c r="W65" s="10">
        <f t="shared" si="53"/>
        <v>0</v>
      </c>
      <c r="X65" s="10">
        <f t="shared" si="53"/>
        <v>0</v>
      </c>
      <c r="Y65" s="10">
        <f t="shared" si="53"/>
        <v>0</v>
      </c>
      <c r="Z65" s="10">
        <f t="shared" si="53"/>
        <v>0</v>
      </c>
      <c r="AA65" s="10">
        <f t="shared" si="53"/>
        <v>136.5</v>
      </c>
    </row>
    <row r="66" spans="1:93" ht="31.5" x14ac:dyDescent="0.25">
      <c r="A66" s="3"/>
      <c r="B66" s="12" t="s">
        <v>368</v>
      </c>
      <c r="C66" s="8" t="s">
        <v>73</v>
      </c>
      <c r="D66" s="8" t="s">
        <v>68</v>
      </c>
      <c r="E66" s="8" t="s">
        <v>26</v>
      </c>
      <c r="F66" s="8"/>
      <c r="G66" s="10">
        <f>G67+G69+G71</f>
        <v>136.5</v>
      </c>
      <c r="H66" s="10">
        <f t="shared" ref="H66:AA66" si="54">H67+H69+H71</f>
        <v>0</v>
      </c>
      <c r="I66" s="10">
        <f t="shared" si="54"/>
        <v>0</v>
      </c>
      <c r="J66" s="10">
        <f t="shared" si="54"/>
        <v>0</v>
      </c>
      <c r="K66" s="10">
        <f t="shared" si="54"/>
        <v>0</v>
      </c>
      <c r="L66" s="10">
        <f t="shared" si="54"/>
        <v>0</v>
      </c>
      <c r="M66" s="10">
        <f t="shared" si="54"/>
        <v>0</v>
      </c>
      <c r="N66" s="10">
        <f t="shared" si="54"/>
        <v>0</v>
      </c>
      <c r="O66" s="10">
        <f t="shared" si="54"/>
        <v>0</v>
      </c>
      <c r="P66" s="10">
        <f t="shared" si="54"/>
        <v>0</v>
      </c>
      <c r="Q66" s="10">
        <f t="shared" si="54"/>
        <v>0</v>
      </c>
      <c r="R66" s="10">
        <f t="shared" si="54"/>
        <v>0</v>
      </c>
      <c r="S66" s="10">
        <f t="shared" si="54"/>
        <v>0</v>
      </c>
      <c r="T66" s="10">
        <f t="shared" si="54"/>
        <v>0</v>
      </c>
      <c r="U66" s="10">
        <f t="shared" si="54"/>
        <v>0</v>
      </c>
      <c r="V66" s="10">
        <f t="shared" si="54"/>
        <v>136.5</v>
      </c>
      <c r="W66" s="10">
        <f t="shared" si="54"/>
        <v>0</v>
      </c>
      <c r="X66" s="10">
        <f t="shared" si="54"/>
        <v>0</v>
      </c>
      <c r="Y66" s="10">
        <f t="shared" si="54"/>
        <v>0</v>
      </c>
      <c r="Z66" s="10">
        <f t="shared" si="54"/>
        <v>0</v>
      </c>
      <c r="AA66" s="10">
        <f t="shared" si="54"/>
        <v>136.5</v>
      </c>
    </row>
    <row r="67" spans="1:93" ht="110.25" x14ac:dyDescent="0.25">
      <c r="A67" s="3"/>
      <c r="B67" s="12" t="s">
        <v>75</v>
      </c>
      <c r="C67" s="8" t="s">
        <v>73</v>
      </c>
      <c r="D67" s="8" t="s">
        <v>68</v>
      </c>
      <c r="E67" s="8" t="s">
        <v>26</v>
      </c>
      <c r="F67" s="8" t="s">
        <v>76</v>
      </c>
      <c r="G67" s="10">
        <f>G68</f>
        <v>1</v>
      </c>
      <c r="H67" s="10">
        <f t="shared" ref="H67:AA67" si="55">H68</f>
        <v>0</v>
      </c>
      <c r="I67" s="10">
        <f t="shared" si="55"/>
        <v>0</v>
      </c>
      <c r="J67" s="10">
        <f t="shared" si="55"/>
        <v>0</v>
      </c>
      <c r="K67" s="10">
        <f t="shared" si="55"/>
        <v>0</v>
      </c>
      <c r="L67" s="10">
        <f t="shared" si="55"/>
        <v>0</v>
      </c>
      <c r="M67" s="10">
        <f t="shared" si="55"/>
        <v>0</v>
      </c>
      <c r="N67" s="10">
        <f t="shared" si="55"/>
        <v>0</v>
      </c>
      <c r="O67" s="10">
        <f t="shared" si="55"/>
        <v>0</v>
      </c>
      <c r="P67" s="10">
        <f t="shared" si="55"/>
        <v>0</v>
      </c>
      <c r="Q67" s="10">
        <f t="shared" si="55"/>
        <v>0</v>
      </c>
      <c r="R67" s="10">
        <f t="shared" si="55"/>
        <v>0</v>
      </c>
      <c r="S67" s="10">
        <f t="shared" si="55"/>
        <v>0</v>
      </c>
      <c r="T67" s="10">
        <f t="shared" si="55"/>
        <v>0</v>
      </c>
      <c r="U67" s="10">
        <f t="shared" si="55"/>
        <v>0</v>
      </c>
      <c r="V67" s="10">
        <f t="shared" si="55"/>
        <v>1</v>
      </c>
      <c r="W67" s="10">
        <f t="shared" si="55"/>
        <v>0</v>
      </c>
      <c r="X67" s="10">
        <f t="shared" si="55"/>
        <v>0</v>
      </c>
      <c r="Y67" s="10">
        <f t="shared" si="55"/>
        <v>0</v>
      </c>
      <c r="Z67" s="10">
        <f t="shared" si="55"/>
        <v>0</v>
      </c>
      <c r="AA67" s="10">
        <f t="shared" si="55"/>
        <v>1</v>
      </c>
    </row>
    <row r="68" spans="1:93" ht="31.5" x14ac:dyDescent="0.25">
      <c r="A68" s="3"/>
      <c r="B68" s="12" t="s">
        <v>77</v>
      </c>
      <c r="C68" s="8" t="s">
        <v>73</v>
      </c>
      <c r="D68" s="8" t="s">
        <v>68</v>
      </c>
      <c r="E68" s="8" t="s">
        <v>26</v>
      </c>
      <c r="F68" s="8" t="s">
        <v>78</v>
      </c>
      <c r="G68" s="10">
        <v>1</v>
      </c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10">
        <v>1</v>
      </c>
      <c r="W68" s="9"/>
      <c r="X68" s="14"/>
      <c r="Y68" s="14"/>
      <c r="Z68" s="14"/>
      <c r="AA68" s="15">
        <v>1</v>
      </c>
    </row>
    <row r="69" spans="1:93" ht="47.25" x14ac:dyDescent="0.25">
      <c r="A69" s="3"/>
      <c r="B69" s="12" t="s">
        <v>79</v>
      </c>
      <c r="C69" s="8" t="s">
        <v>73</v>
      </c>
      <c r="D69" s="8" t="s">
        <v>68</v>
      </c>
      <c r="E69" s="8" t="s">
        <v>26</v>
      </c>
      <c r="F69" s="8" t="s">
        <v>37</v>
      </c>
      <c r="G69" s="10">
        <f>G70</f>
        <v>130.5</v>
      </c>
      <c r="H69" s="10">
        <f t="shared" ref="H69:AA69" si="56">H70</f>
        <v>0</v>
      </c>
      <c r="I69" s="10">
        <f t="shared" si="56"/>
        <v>0</v>
      </c>
      <c r="J69" s="10">
        <f t="shared" si="56"/>
        <v>0</v>
      </c>
      <c r="K69" s="10">
        <f t="shared" si="56"/>
        <v>0</v>
      </c>
      <c r="L69" s="10">
        <f t="shared" si="56"/>
        <v>0</v>
      </c>
      <c r="M69" s="10">
        <f t="shared" si="56"/>
        <v>0</v>
      </c>
      <c r="N69" s="10">
        <f t="shared" si="56"/>
        <v>0</v>
      </c>
      <c r="O69" s="10">
        <f t="shared" si="56"/>
        <v>0</v>
      </c>
      <c r="P69" s="10">
        <f t="shared" si="56"/>
        <v>0</v>
      </c>
      <c r="Q69" s="10">
        <f t="shared" si="56"/>
        <v>0</v>
      </c>
      <c r="R69" s="10">
        <f t="shared" si="56"/>
        <v>0</v>
      </c>
      <c r="S69" s="10">
        <f t="shared" si="56"/>
        <v>0</v>
      </c>
      <c r="T69" s="10">
        <f t="shared" si="56"/>
        <v>0</v>
      </c>
      <c r="U69" s="10">
        <f t="shared" si="56"/>
        <v>0</v>
      </c>
      <c r="V69" s="10">
        <f t="shared" si="56"/>
        <v>130.5</v>
      </c>
      <c r="W69" s="10">
        <f t="shared" si="56"/>
        <v>0</v>
      </c>
      <c r="X69" s="10">
        <f t="shared" si="56"/>
        <v>0</v>
      </c>
      <c r="Y69" s="10">
        <f t="shared" si="56"/>
        <v>0</v>
      </c>
      <c r="Z69" s="10">
        <f t="shared" si="56"/>
        <v>0</v>
      </c>
      <c r="AA69" s="10">
        <f t="shared" si="56"/>
        <v>130.5</v>
      </c>
    </row>
    <row r="70" spans="1:93" ht="47.25" x14ac:dyDescent="0.25">
      <c r="A70" s="3"/>
      <c r="B70" s="12" t="s">
        <v>38</v>
      </c>
      <c r="C70" s="8" t="s">
        <v>73</v>
      </c>
      <c r="D70" s="8" t="s">
        <v>68</v>
      </c>
      <c r="E70" s="8" t="s">
        <v>26</v>
      </c>
      <c r="F70" s="8" t="s">
        <v>39</v>
      </c>
      <c r="G70" s="10">
        <v>130.5</v>
      </c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10">
        <v>130.5</v>
      </c>
      <c r="W70" s="9"/>
      <c r="X70" s="14"/>
      <c r="Y70" s="14"/>
      <c r="Z70" s="14"/>
      <c r="AA70" s="15">
        <v>130.5</v>
      </c>
    </row>
    <row r="71" spans="1:93" ht="31.5" x14ac:dyDescent="0.25">
      <c r="A71" s="3"/>
      <c r="B71" s="12" t="s">
        <v>80</v>
      </c>
      <c r="C71" s="8" t="s">
        <v>73</v>
      </c>
      <c r="D71" s="8" t="s">
        <v>68</v>
      </c>
      <c r="E71" s="8" t="s">
        <v>26</v>
      </c>
      <c r="F71" s="8" t="s">
        <v>31</v>
      </c>
      <c r="G71" s="10">
        <f>G72</f>
        <v>5</v>
      </c>
      <c r="H71" s="10">
        <f t="shared" ref="H71:AA71" si="57">H72</f>
        <v>0</v>
      </c>
      <c r="I71" s="10">
        <f t="shared" si="57"/>
        <v>0</v>
      </c>
      <c r="J71" s="10">
        <f t="shared" si="57"/>
        <v>0</v>
      </c>
      <c r="K71" s="10">
        <f t="shared" si="57"/>
        <v>0</v>
      </c>
      <c r="L71" s="10">
        <f t="shared" si="57"/>
        <v>0</v>
      </c>
      <c r="M71" s="10">
        <f t="shared" si="57"/>
        <v>0</v>
      </c>
      <c r="N71" s="10">
        <f t="shared" si="57"/>
        <v>0</v>
      </c>
      <c r="O71" s="10">
        <f t="shared" si="57"/>
        <v>0</v>
      </c>
      <c r="P71" s="10">
        <f t="shared" si="57"/>
        <v>0</v>
      </c>
      <c r="Q71" s="10">
        <f t="shared" si="57"/>
        <v>0</v>
      </c>
      <c r="R71" s="10">
        <f t="shared" si="57"/>
        <v>0</v>
      </c>
      <c r="S71" s="10">
        <f t="shared" si="57"/>
        <v>0</v>
      </c>
      <c r="T71" s="10">
        <f t="shared" si="57"/>
        <v>0</v>
      </c>
      <c r="U71" s="10">
        <f t="shared" si="57"/>
        <v>0</v>
      </c>
      <c r="V71" s="10">
        <f t="shared" si="57"/>
        <v>5</v>
      </c>
      <c r="W71" s="10">
        <f t="shared" si="57"/>
        <v>0</v>
      </c>
      <c r="X71" s="10">
        <f t="shared" si="57"/>
        <v>0</v>
      </c>
      <c r="Y71" s="10">
        <f t="shared" si="57"/>
        <v>0</v>
      </c>
      <c r="Z71" s="10">
        <f t="shared" si="57"/>
        <v>0</v>
      </c>
      <c r="AA71" s="10">
        <f t="shared" si="57"/>
        <v>5</v>
      </c>
    </row>
    <row r="72" spans="1:93" ht="15.75" x14ac:dyDescent="0.25">
      <c r="A72" s="3"/>
      <c r="B72" s="12" t="s">
        <v>81</v>
      </c>
      <c r="C72" s="8" t="s">
        <v>73</v>
      </c>
      <c r="D72" s="8" t="s">
        <v>68</v>
      </c>
      <c r="E72" s="8" t="s">
        <v>26</v>
      </c>
      <c r="F72" s="8" t="s">
        <v>33</v>
      </c>
      <c r="G72" s="10">
        <v>5</v>
      </c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10">
        <v>5</v>
      </c>
      <c r="W72" s="9"/>
      <c r="X72" s="14"/>
      <c r="Y72" s="14"/>
      <c r="Z72" s="14"/>
      <c r="AA72" s="15">
        <v>5</v>
      </c>
    </row>
    <row r="73" spans="1:93" s="5" customFormat="1" ht="31.5" x14ac:dyDescent="0.25">
      <c r="A73" s="6"/>
      <c r="B73" s="12" t="s">
        <v>83</v>
      </c>
      <c r="C73" s="8" t="s">
        <v>84</v>
      </c>
      <c r="D73" s="8"/>
      <c r="E73" s="8"/>
      <c r="F73" s="8"/>
      <c r="G73" s="10">
        <f>G74</f>
        <v>342.6</v>
      </c>
      <c r="H73" s="10">
        <f t="shared" ref="H73:AA73" si="58">H74</f>
        <v>0</v>
      </c>
      <c r="I73" s="10">
        <f t="shared" si="58"/>
        <v>0</v>
      </c>
      <c r="J73" s="10">
        <f t="shared" si="58"/>
        <v>0</v>
      </c>
      <c r="K73" s="10">
        <f t="shared" si="58"/>
        <v>0</v>
      </c>
      <c r="L73" s="10">
        <f t="shared" si="58"/>
        <v>0</v>
      </c>
      <c r="M73" s="10">
        <f t="shared" si="58"/>
        <v>0</v>
      </c>
      <c r="N73" s="10">
        <f t="shared" si="58"/>
        <v>0</v>
      </c>
      <c r="O73" s="10">
        <f t="shared" si="58"/>
        <v>0</v>
      </c>
      <c r="P73" s="10">
        <f t="shared" si="58"/>
        <v>0</v>
      </c>
      <c r="Q73" s="10">
        <f t="shared" si="58"/>
        <v>0</v>
      </c>
      <c r="R73" s="10">
        <f t="shared" si="58"/>
        <v>0</v>
      </c>
      <c r="S73" s="10">
        <f t="shared" si="58"/>
        <v>0</v>
      </c>
      <c r="T73" s="10">
        <f t="shared" si="58"/>
        <v>0</v>
      </c>
      <c r="U73" s="10">
        <f t="shared" si="58"/>
        <v>0</v>
      </c>
      <c r="V73" s="10">
        <f t="shared" si="58"/>
        <v>342.6</v>
      </c>
      <c r="W73" s="10">
        <f t="shared" si="58"/>
        <v>0</v>
      </c>
      <c r="X73" s="10">
        <f t="shared" si="58"/>
        <v>0</v>
      </c>
      <c r="Y73" s="10">
        <f t="shared" si="58"/>
        <v>0</v>
      </c>
      <c r="Z73" s="10">
        <f t="shared" si="58"/>
        <v>0</v>
      </c>
      <c r="AA73" s="10">
        <f t="shared" si="58"/>
        <v>342.6</v>
      </c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</row>
    <row r="74" spans="1:93" ht="15.75" x14ac:dyDescent="0.25">
      <c r="A74" s="3"/>
      <c r="B74" s="26" t="s">
        <v>67</v>
      </c>
      <c r="C74" s="19" t="s">
        <v>84</v>
      </c>
      <c r="D74" s="19" t="s">
        <v>68</v>
      </c>
      <c r="E74" s="19" t="s">
        <v>27</v>
      </c>
      <c r="F74" s="19"/>
      <c r="G74" s="10">
        <f>G75</f>
        <v>342.6</v>
      </c>
      <c r="H74" s="10">
        <f t="shared" ref="H74:AA74" si="59">H75</f>
        <v>0</v>
      </c>
      <c r="I74" s="10">
        <f t="shared" si="59"/>
        <v>0</v>
      </c>
      <c r="J74" s="10">
        <f t="shared" si="59"/>
        <v>0</v>
      </c>
      <c r="K74" s="10">
        <f t="shared" si="59"/>
        <v>0</v>
      </c>
      <c r="L74" s="10">
        <f t="shared" si="59"/>
        <v>0</v>
      </c>
      <c r="M74" s="10">
        <f t="shared" si="59"/>
        <v>0</v>
      </c>
      <c r="N74" s="10">
        <f t="shared" si="59"/>
        <v>0</v>
      </c>
      <c r="O74" s="10">
        <f t="shared" si="59"/>
        <v>0</v>
      </c>
      <c r="P74" s="10">
        <f t="shared" si="59"/>
        <v>0</v>
      </c>
      <c r="Q74" s="10">
        <f t="shared" si="59"/>
        <v>0</v>
      </c>
      <c r="R74" s="10">
        <f t="shared" si="59"/>
        <v>0</v>
      </c>
      <c r="S74" s="10">
        <f t="shared" si="59"/>
        <v>0</v>
      </c>
      <c r="T74" s="10">
        <f t="shared" si="59"/>
        <v>0</v>
      </c>
      <c r="U74" s="10">
        <f t="shared" si="59"/>
        <v>0</v>
      </c>
      <c r="V74" s="10">
        <f t="shared" si="59"/>
        <v>342.6</v>
      </c>
      <c r="W74" s="10">
        <f t="shared" si="59"/>
        <v>0</v>
      </c>
      <c r="X74" s="10">
        <f t="shared" si="59"/>
        <v>0</v>
      </c>
      <c r="Y74" s="10">
        <f t="shared" si="59"/>
        <v>0</v>
      </c>
      <c r="Z74" s="10">
        <f t="shared" si="59"/>
        <v>0</v>
      </c>
      <c r="AA74" s="10">
        <f t="shared" si="59"/>
        <v>342.6</v>
      </c>
    </row>
    <row r="75" spans="1:93" ht="31.5" x14ac:dyDescent="0.25">
      <c r="A75" s="3"/>
      <c r="B75" s="12" t="s">
        <v>74</v>
      </c>
      <c r="C75" s="8" t="s">
        <v>84</v>
      </c>
      <c r="D75" s="8" t="s">
        <v>68</v>
      </c>
      <c r="E75" s="8" t="s">
        <v>26</v>
      </c>
      <c r="F75" s="8"/>
      <c r="G75" s="10">
        <f>G76</f>
        <v>342.6</v>
      </c>
      <c r="H75" s="10">
        <f t="shared" ref="H75:AA75" si="60">H76</f>
        <v>0</v>
      </c>
      <c r="I75" s="10">
        <f t="shared" si="60"/>
        <v>0</v>
      </c>
      <c r="J75" s="10">
        <f t="shared" si="60"/>
        <v>0</v>
      </c>
      <c r="K75" s="10">
        <f t="shared" si="60"/>
        <v>0</v>
      </c>
      <c r="L75" s="10">
        <f t="shared" si="60"/>
        <v>0</v>
      </c>
      <c r="M75" s="10">
        <f t="shared" si="60"/>
        <v>0</v>
      </c>
      <c r="N75" s="10">
        <f t="shared" si="60"/>
        <v>0</v>
      </c>
      <c r="O75" s="10">
        <f t="shared" si="60"/>
        <v>0</v>
      </c>
      <c r="P75" s="10">
        <f t="shared" si="60"/>
        <v>0</v>
      </c>
      <c r="Q75" s="10">
        <f t="shared" si="60"/>
        <v>0</v>
      </c>
      <c r="R75" s="10">
        <f t="shared" si="60"/>
        <v>0</v>
      </c>
      <c r="S75" s="10">
        <f t="shared" si="60"/>
        <v>0</v>
      </c>
      <c r="T75" s="10">
        <f t="shared" si="60"/>
        <v>0</v>
      </c>
      <c r="U75" s="10">
        <f t="shared" si="60"/>
        <v>0</v>
      </c>
      <c r="V75" s="10">
        <f t="shared" si="60"/>
        <v>342.6</v>
      </c>
      <c r="W75" s="10">
        <f t="shared" si="60"/>
        <v>0</v>
      </c>
      <c r="X75" s="10">
        <f t="shared" si="60"/>
        <v>0</v>
      </c>
      <c r="Y75" s="10">
        <f t="shared" si="60"/>
        <v>0</v>
      </c>
      <c r="Z75" s="10">
        <f t="shared" si="60"/>
        <v>0</v>
      </c>
      <c r="AA75" s="10">
        <f t="shared" si="60"/>
        <v>342.6</v>
      </c>
    </row>
    <row r="76" spans="1:93" ht="47.25" x14ac:dyDescent="0.25">
      <c r="A76" s="3"/>
      <c r="B76" s="12" t="s">
        <v>85</v>
      </c>
      <c r="C76" s="8" t="s">
        <v>84</v>
      </c>
      <c r="D76" s="8" t="s">
        <v>68</v>
      </c>
      <c r="E76" s="8" t="s">
        <v>26</v>
      </c>
      <c r="F76" s="8" t="s">
        <v>31</v>
      </c>
      <c r="G76" s="10">
        <f>G77</f>
        <v>342.6</v>
      </c>
      <c r="H76" s="10">
        <f t="shared" ref="H76:AA76" si="61">H77</f>
        <v>0</v>
      </c>
      <c r="I76" s="10">
        <f t="shared" si="61"/>
        <v>0</v>
      </c>
      <c r="J76" s="10">
        <f t="shared" si="61"/>
        <v>0</v>
      </c>
      <c r="K76" s="10">
        <f t="shared" si="61"/>
        <v>0</v>
      </c>
      <c r="L76" s="10">
        <f t="shared" si="61"/>
        <v>0</v>
      </c>
      <c r="M76" s="10">
        <f t="shared" si="61"/>
        <v>0</v>
      </c>
      <c r="N76" s="10">
        <f t="shared" si="61"/>
        <v>0</v>
      </c>
      <c r="O76" s="10">
        <f t="shared" si="61"/>
        <v>0</v>
      </c>
      <c r="P76" s="10">
        <f t="shared" si="61"/>
        <v>0</v>
      </c>
      <c r="Q76" s="10">
        <f t="shared" si="61"/>
        <v>0</v>
      </c>
      <c r="R76" s="10">
        <f t="shared" si="61"/>
        <v>0</v>
      </c>
      <c r="S76" s="10">
        <f t="shared" si="61"/>
        <v>0</v>
      </c>
      <c r="T76" s="10">
        <f t="shared" si="61"/>
        <v>0</v>
      </c>
      <c r="U76" s="10">
        <f t="shared" si="61"/>
        <v>0</v>
      </c>
      <c r="V76" s="10">
        <f t="shared" si="61"/>
        <v>342.6</v>
      </c>
      <c r="W76" s="10">
        <f t="shared" si="61"/>
        <v>0</v>
      </c>
      <c r="X76" s="10">
        <f t="shared" si="61"/>
        <v>0</v>
      </c>
      <c r="Y76" s="10">
        <f t="shared" si="61"/>
        <v>0</v>
      </c>
      <c r="Z76" s="10">
        <f t="shared" si="61"/>
        <v>0</v>
      </c>
      <c r="AA76" s="10">
        <f t="shared" si="61"/>
        <v>342.6</v>
      </c>
    </row>
    <row r="77" spans="1:93" ht="15.75" x14ac:dyDescent="0.25">
      <c r="A77" s="3"/>
      <c r="B77" s="12" t="s">
        <v>81</v>
      </c>
      <c r="C77" s="8" t="s">
        <v>84</v>
      </c>
      <c r="D77" s="8" t="s">
        <v>68</v>
      </c>
      <c r="E77" s="8" t="s">
        <v>26</v>
      </c>
      <c r="F77" s="8" t="s">
        <v>82</v>
      </c>
      <c r="G77" s="10">
        <v>342.6</v>
      </c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10">
        <v>342.6</v>
      </c>
      <c r="W77" s="9"/>
      <c r="X77" s="14"/>
      <c r="Y77" s="14"/>
      <c r="Z77" s="14"/>
      <c r="AA77" s="15">
        <v>342.6</v>
      </c>
    </row>
    <row r="78" spans="1:93" s="5" customFormat="1" ht="47.25" x14ac:dyDescent="0.25">
      <c r="A78" s="6"/>
      <c r="B78" s="12" t="s">
        <v>57</v>
      </c>
      <c r="C78" s="8" t="s">
        <v>86</v>
      </c>
      <c r="D78" s="8"/>
      <c r="E78" s="8"/>
      <c r="F78" s="8"/>
      <c r="G78" s="10">
        <f>G79</f>
        <v>6519.2</v>
      </c>
      <c r="H78" s="10">
        <f t="shared" ref="H78:AA78" si="62">H79</f>
        <v>0</v>
      </c>
      <c r="I78" s="10">
        <f t="shared" si="62"/>
        <v>0</v>
      </c>
      <c r="J78" s="10">
        <f t="shared" si="62"/>
        <v>0</v>
      </c>
      <c r="K78" s="10">
        <f t="shared" si="62"/>
        <v>0</v>
      </c>
      <c r="L78" s="10">
        <f t="shared" si="62"/>
        <v>0</v>
      </c>
      <c r="M78" s="10">
        <f t="shared" si="62"/>
        <v>0</v>
      </c>
      <c r="N78" s="10">
        <f t="shared" si="62"/>
        <v>0</v>
      </c>
      <c r="O78" s="10">
        <f t="shared" si="62"/>
        <v>0</v>
      </c>
      <c r="P78" s="10">
        <f t="shared" si="62"/>
        <v>0</v>
      </c>
      <c r="Q78" s="10">
        <f t="shared" si="62"/>
        <v>0</v>
      </c>
      <c r="R78" s="10">
        <f t="shared" si="62"/>
        <v>0</v>
      </c>
      <c r="S78" s="10">
        <f t="shared" si="62"/>
        <v>0</v>
      </c>
      <c r="T78" s="10">
        <f t="shared" si="62"/>
        <v>0</v>
      </c>
      <c r="U78" s="10">
        <f t="shared" si="62"/>
        <v>0</v>
      </c>
      <c r="V78" s="10">
        <f t="shared" si="62"/>
        <v>6871</v>
      </c>
      <c r="W78" s="10">
        <f t="shared" si="62"/>
        <v>0</v>
      </c>
      <c r="X78" s="10">
        <f t="shared" si="62"/>
        <v>0</v>
      </c>
      <c r="Y78" s="10">
        <f t="shared" si="62"/>
        <v>0</v>
      </c>
      <c r="Z78" s="10">
        <f t="shared" si="62"/>
        <v>0</v>
      </c>
      <c r="AA78" s="10">
        <f t="shared" si="62"/>
        <v>6871</v>
      </c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</row>
    <row r="79" spans="1:93" s="25" customFormat="1" ht="15.75" x14ac:dyDescent="0.25">
      <c r="A79" s="4"/>
      <c r="B79" s="26" t="s">
        <v>67</v>
      </c>
      <c r="C79" s="19" t="s">
        <v>86</v>
      </c>
      <c r="D79" s="19" t="s">
        <v>68</v>
      </c>
      <c r="E79" s="19" t="s">
        <v>27</v>
      </c>
      <c r="F79" s="19"/>
      <c r="G79" s="20">
        <f>G80</f>
        <v>6519.2</v>
      </c>
      <c r="H79" s="20">
        <f t="shared" ref="H79:AA79" si="63">H80</f>
        <v>0</v>
      </c>
      <c r="I79" s="20">
        <f t="shared" si="63"/>
        <v>0</v>
      </c>
      <c r="J79" s="20">
        <f t="shared" si="63"/>
        <v>0</v>
      </c>
      <c r="K79" s="20">
        <f t="shared" si="63"/>
        <v>0</v>
      </c>
      <c r="L79" s="20">
        <f t="shared" si="63"/>
        <v>0</v>
      </c>
      <c r="M79" s="20">
        <f t="shared" si="63"/>
        <v>0</v>
      </c>
      <c r="N79" s="20">
        <f t="shared" si="63"/>
        <v>0</v>
      </c>
      <c r="O79" s="20">
        <f t="shared" si="63"/>
        <v>0</v>
      </c>
      <c r="P79" s="20">
        <f t="shared" si="63"/>
        <v>0</v>
      </c>
      <c r="Q79" s="20">
        <f t="shared" si="63"/>
        <v>0</v>
      </c>
      <c r="R79" s="20">
        <f t="shared" si="63"/>
        <v>0</v>
      </c>
      <c r="S79" s="20">
        <f t="shared" si="63"/>
        <v>0</v>
      </c>
      <c r="T79" s="20">
        <f t="shared" si="63"/>
        <v>0</v>
      </c>
      <c r="U79" s="20">
        <f t="shared" si="63"/>
        <v>0</v>
      </c>
      <c r="V79" s="20">
        <f t="shared" si="63"/>
        <v>6871</v>
      </c>
      <c r="W79" s="20">
        <f t="shared" si="63"/>
        <v>0</v>
      </c>
      <c r="X79" s="20">
        <f t="shared" si="63"/>
        <v>0</v>
      </c>
      <c r="Y79" s="20">
        <f t="shared" si="63"/>
        <v>0</v>
      </c>
      <c r="Z79" s="20">
        <f t="shared" si="63"/>
        <v>0</v>
      </c>
      <c r="AA79" s="20">
        <f t="shared" si="63"/>
        <v>6871</v>
      </c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</row>
    <row r="80" spans="1:93" ht="31.5" x14ac:dyDescent="0.25">
      <c r="A80" s="3"/>
      <c r="B80" s="12" t="s">
        <v>74</v>
      </c>
      <c r="C80" s="8" t="s">
        <v>86</v>
      </c>
      <c r="D80" s="8" t="s">
        <v>68</v>
      </c>
      <c r="E80" s="8" t="s">
        <v>26</v>
      </c>
      <c r="F80" s="8"/>
      <c r="G80" s="10">
        <f>G81</f>
        <v>6519.2</v>
      </c>
      <c r="H80" s="10">
        <f t="shared" ref="H80:AA80" si="64">H81</f>
        <v>0</v>
      </c>
      <c r="I80" s="10">
        <f t="shared" si="64"/>
        <v>0</v>
      </c>
      <c r="J80" s="10">
        <f t="shared" si="64"/>
        <v>0</v>
      </c>
      <c r="K80" s="10">
        <f t="shared" si="64"/>
        <v>0</v>
      </c>
      <c r="L80" s="10">
        <f t="shared" si="64"/>
        <v>0</v>
      </c>
      <c r="M80" s="10">
        <f t="shared" si="64"/>
        <v>0</v>
      </c>
      <c r="N80" s="10">
        <f t="shared" si="64"/>
        <v>0</v>
      </c>
      <c r="O80" s="10">
        <f t="shared" si="64"/>
        <v>0</v>
      </c>
      <c r="P80" s="10">
        <f t="shared" si="64"/>
        <v>0</v>
      </c>
      <c r="Q80" s="10">
        <f t="shared" si="64"/>
        <v>0</v>
      </c>
      <c r="R80" s="10">
        <f t="shared" si="64"/>
        <v>0</v>
      </c>
      <c r="S80" s="10">
        <f t="shared" si="64"/>
        <v>0</v>
      </c>
      <c r="T80" s="10">
        <f t="shared" si="64"/>
        <v>0</v>
      </c>
      <c r="U80" s="10">
        <f t="shared" si="64"/>
        <v>0</v>
      </c>
      <c r="V80" s="10">
        <f t="shared" si="64"/>
        <v>6871</v>
      </c>
      <c r="W80" s="10">
        <f t="shared" si="64"/>
        <v>0</v>
      </c>
      <c r="X80" s="10">
        <f t="shared" si="64"/>
        <v>0</v>
      </c>
      <c r="Y80" s="10">
        <f t="shared" si="64"/>
        <v>0</v>
      </c>
      <c r="Z80" s="10">
        <f t="shared" si="64"/>
        <v>0</v>
      </c>
      <c r="AA80" s="10">
        <f t="shared" si="64"/>
        <v>6871</v>
      </c>
    </row>
    <row r="81" spans="1:93" ht="141.75" x14ac:dyDescent="0.25">
      <c r="A81" s="3"/>
      <c r="B81" s="45" t="s">
        <v>87</v>
      </c>
      <c r="C81" s="8" t="s">
        <v>86</v>
      </c>
      <c r="D81" s="8" t="s">
        <v>68</v>
      </c>
      <c r="E81" s="8" t="s">
        <v>26</v>
      </c>
      <c r="F81" s="8" t="s">
        <v>76</v>
      </c>
      <c r="G81" s="10">
        <f>G82</f>
        <v>6519.2</v>
      </c>
      <c r="H81" s="10">
        <f t="shared" ref="H81:AA81" si="65">H82</f>
        <v>0</v>
      </c>
      <c r="I81" s="10">
        <f t="shared" si="65"/>
        <v>0</v>
      </c>
      <c r="J81" s="10">
        <f t="shared" si="65"/>
        <v>0</v>
      </c>
      <c r="K81" s="10">
        <f t="shared" si="65"/>
        <v>0</v>
      </c>
      <c r="L81" s="10">
        <f t="shared" si="65"/>
        <v>0</v>
      </c>
      <c r="M81" s="10">
        <f t="shared" si="65"/>
        <v>0</v>
      </c>
      <c r="N81" s="10">
        <f t="shared" si="65"/>
        <v>0</v>
      </c>
      <c r="O81" s="10">
        <f t="shared" si="65"/>
        <v>0</v>
      </c>
      <c r="P81" s="10">
        <f t="shared" si="65"/>
        <v>0</v>
      </c>
      <c r="Q81" s="10">
        <f t="shared" si="65"/>
        <v>0</v>
      </c>
      <c r="R81" s="10">
        <f t="shared" si="65"/>
        <v>0</v>
      </c>
      <c r="S81" s="10">
        <f t="shared" si="65"/>
        <v>0</v>
      </c>
      <c r="T81" s="10">
        <f t="shared" si="65"/>
        <v>0</v>
      </c>
      <c r="U81" s="10">
        <f t="shared" si="65"/>
        <v>0</v>
      </c>
      <c r="V81" s="10">
        <f t="shared" si="65"/>
        <v>6871</v>
      </c>
      <c r="W81" s="10">
        <f t="shared" si="65"/>
        <v>0</v>
      </c>
      <c r="X81" s="10">
        <f t="shared" si="65"/>
        <v>0</v>
      </c>
      <c r="Y81" s="10">
        <f t="shared" si="65"/>
        <v>0</v>
      </c>
      <c r="Z81" s="10">
        <f t="shared" si="65"/>
        <v>0</v>
      </c>
      <c r="AA81" s="10">
        <f t="shared" si="65"/>
        <v>6871</v>
      </c>
    </row>
    <row r="82" spans="1:93" ht="31.5" x14ac:dyDescent="0.25">
      <c r="A82" s="3"/>
      <c r="B82" s="12" t="s">
        <v>77</v>
      </c>
      <c r="C82" s="8" t="s">
        <v>86</v>
      </c>
      <c r="D82" s="8" t="s">
        <v>68</v>
      </c>
      <c r="E82" s="8" t="s">
        <v>26</v>
      </c>
      <c r="F82" s="8" t="s">
        <v>78</v>
      </c>
      <c r="G82" s="10">
        <v>6519.2</v>
      </c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10">
        <v>6871</v>
      </c>
      <c r="W82" s="9"/>
      <c r="X82" s="14"/>
      <c r="Y82" s="14"/>
      <c r="Z82" s="14"/>
      <c r="AA82" s="15">
        <v>6871</v>
      </c>
    </row>
    <row r="83" spans="1:93" s="5" customFormat="1" ht="31.5" x14ac:dyDescent="0.25">
      <c r="A83" s="6"/>
      <c r="B83" s="12" t="s">
        <v>83</v>
      </c>
      <c r="C83" s="8" t="s">
        <v>88</v>
      </c>
      <c r="D83" s="8"/>
      <c r="E83" s="8"/>
      <c r="F83" s="8"/>
      <c r="G83" s="10">
        <f>G84</f>
        <v>193.5</v>
      </c>
      <c r="H83" s="10">
        <f t="shared" ref="H83:AA83" si="66">H84</f>
        <v>0</v>
      </c>
      <c r="I83" s="10">
        <f t="shared" si="66"/>
        <v>0</v>
      </c>
      <c r="J83" s="10">
        <f t="shared" si="66"/>
        <v>0</v>
      </c>
      <c r="K83" s="10">
        <f t="shared" si="66"/>
        <v>0</v>
      </c>
      <c r="L83" s="10">
        <f t="shared" si="66"/>
        <v>0</v>
      </c>
      <c r="M83" s="10">
        <f t="shared" si="66"/>
        <v>0</v>
      </c>
      <c r="N83" s="10">
        <f t="shared" si="66"/>
        <v>0</v>
      </c>
      <c r="O83" s="10">
        <f t="shared" si="66"/>
        <v>0</v>
      </c>
      <c r="P83" s="10">
        <f t="shared" si="66"/>
        <v>0</v>
      </c>
      <c r="Q83" s="10">
        <f t="shared" si="66"/>
        <v>0</v>
      </c>
      <c r="R83" s="10">
        <f t="shared" si="66"/>
        <v>0</v>
      </c>
      <c r="S83" s="10">
        <f t="shared" si="66"/>
        <v>0</v>
      </c>
      <c r="T83" s="10">
        <f t="shared" si="66"/>
        <v>0</v>
      </c>
      <c r="U83" s="10">
        <f t="shared" si="66"/>
        <v>0</v>
      </c>
      <c r="V83" s="10">
        <f t="shared" si="66"/>
        <v>169.5</v>
      </c>
      <c r="W83" s="10">
        <f t="shared" si="66"/>
        <v>0</v>
      </c>
      <c r="X83" s="10">
        <f t="shared" si="66"/>
        <v>0</v>
      </c>
      <c r="Y83" s="10">
        <f t="shared" si="66"/>
        <v>0</v>
      </c>
      <c r="Z83" s="10">
        <f t="shared" si="66"/>
        <v>0</v>
      </c>
      <c r="AA83" s="10">
        <f t="shared" si="66"/>
        <v>169.5</v>
      </c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  <c r="AP83" s="11"/>
      <c r="AQ83" s="11"/>
      <c r="AR83" s="11"/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/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</row>
    <row r="84" spans="1:93" s="25" customFormat="1" ht="15.75" x14ac:dyDescent="0.25">
      <c r="A84" s="4"/>
      <c r="B84" s="26" t="s">
        <v>67</v>
      </c>
      <c r="C84" s="19" t="s">
        <v>88</v>
      </c>
      <c r="D84" s="19" t="s">
        <v>68</v>
      </c>
      <c r="E84" s="19" t="s">
        <v>27</v>
      </c>
      <c r="F84" s="19"/>
      <c r="G84" s="20">
        <f>G85</f>
        <v>193.5</v>
      </c>
      <c r="H84" s="20">
        <f t="shared" ref="H84:AA84" si="67">H85</f>
        <v>0</v>
      </c>
      <c r="I84" s="20">
        <f t="shared" si="67"/>
        <v>0</v>
      </c>
      <c r="J84" s="20">
        <f t="shared" si="67"/>
        <v>0</v>
      </c>
      <c r="K84" s="20">
        <f t="shared" si="67"/>
        <v>0</v>
      </c>
      <c r="L84" s="20">
        <f t="shared" si="67"/>
        <v>0</v>
      </c>
      <c r="M84" s="20">
        <f t="shared" si="67"/>
        <v>0</v>
      </c>
      <c r="N84" s="20">
        <f t="shared" si="67"/>
        <v>0</v>
      </c>
      <c r="O84" s="20">
        <f t="shared" si="67"/>
        <v>0</v>
      </c>
      <c r="P84" s="20">
        <f t="shared" si="67"/>
        <v>0</v>
      </c>
      <c r="Q84" s="20">
        <f t="shared" si="67"/>
        <v>0</v>
      </c>
      <c r="R84" s="20">
        <f t="shared" si="67"/>
        <v>0</v>
      </c>
      <c r="S84" s="20">
        <f t="shared" si="67"/>
        <v>0</v>
      </c>
      <c r="T84" s="20">
        <f t="shared" si="67"/>
        <v>0</v>
      </c>
      <c r="U84" s="20">
        <f t="shared" si="67"/>
        <v>0</v>
      </c>
      <c r="V84" s="20">
        <f t="shared" si="67"/>
        <v>169.5</v>
      </c>
      <c r="W84" s="20">
        <f t="shared" si="67"/>
        <v>0</v>
      </c>
      <c r="X84" s="20">
        <f t="shared" si="67"/>
        <v>0</v>
      </c>
      <c r="Y84" s="20">
        <f t="shared" si="67"/>
        <v>0</v>
      </c>
      <c r="Z84" s="20">
        <f t="shared" si="67"/>
        <v>0</v>
      </c>
      <c r="AA84" s="20">
        <f t="shared" si="67"/>
        <v>169.5</v>
      </c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</row>
    <row r="85" spans="1:93" ht="31.5" x14ac:dyDescent="0.25">
      <c r="A85" s="3"/>
      <c r="B85" s="12" t="s">
        <v>74</v>
      </c>
      <c r="C85" s="8" t="s">
        <v>88</v>
      </c>
      <c r="D85" s="8" t="s">
        <v>68</v>
      </c>
      <c r="E85" s="8" t="s">
        <v>26</v>
      </c>
      <c r="F85" s="8"/>
      <c r="G85" s="10">
        <f>G86</f>
        <v>193.5</v>
      </c>
      <c r="H85" s="10">
        <f t="shared" ref="H85:AA85" si="68">H86</f>
        <v>0</v>
      </c>
      <c r="I85" s="10">
        <f t="shared" si="68"/>
        <v>0</v>
      </c>
      <c r="J85" s="10">
        <f t="shared" si="68"/>
        <v>0</v>
      </c>
      <c r="K85" s="10">
        <f t="shared" si="68"/>
        <v>0</v>
      </c>
      <c r="L85" s="10">
        <f t="shared" si="68"/>
        <v>0</v>
      </c>
      <c r="M85" s="10">
        <f t="shared" si="68"/>
        <v>0</v>
      </c>
      <c r="N85" s="10">
        <f t="shared" si="68"/>
        <v>0</v>
      </c>
      <c r="O85" s="10">
        <f t="shared" si="68"/>
        <v>0</v>
      </c>
      <c r="P85" s="10">
        <f t="shared" si="68"/>
        <v>0</v>
      </c>
      <c r="Q85" s="10">
        <f t="shared" si="68"/>
        <v>0</v>
      </c>
      <c r="R85" s="10">
        <f t="shared" si="68"/>
        <v>0</v>
      </c>
      <c r="S85" s="10">
        <f t="shared" si="68"/>
        <v>0</v>
      </c>
      <c r="T85" s="10">
        <f t="shared" si="68"/>
        <v>0</v>
      </c>
      <c r="U85" s="10">
        <f t="shared" si="68"/>
        <v>0</v>
      </c>
      <c r="V85" s="10">
        <f t="shared" si="68"/>
        <v>169.5</v>
      </c>
      <c r="W85" s="10">
        <f t="shared" si="68"/>
        <v>0</v>
      </c>
      <c r="X85" s="10">
        <f t="shared" si="68"/>
        <v>0</v>
      </c>
      <c r="Y85" s="10">
        <f t="shared" si="68"/>
        <v>0</v>
      </c>
      <c r="Z85" s="10">
        <f t="shared" si="68"/>
        <v>0</v>
      </c>
      <c r="AA85" s="10">
        <f t="shared" si="68"/>
        <v>169.5</v>
      </c>
    </row>
    <row r="86" spans="1:93" ht="63" x14ac:dyDescent="0.25">
      <c r="A86" s="3"/>
      <c r="B86" s="12" t="s">
        <v>89</v>
      </c>
      <c r="C86" s="8" t="s">
        <v>88</v>
      </c>
      <c r="D86" s="8" t="s">
        <v>68</v>
      </c>
      <c r="E86" s="8" t="s">
        <v>26</v>
      </c>
      <c r="F86" s="8" t="s">
        <v>37</v>
      </c>
      <c r="G86" s="10">
        <f>G87</f>
        <v>193.5</v>
      </c>
      <c r="H86" s="10">
        <f t="shared" ref="H86:AA86" si="69">H87</f>
        <v>0</v>
      </c>
      <c r="I86" s="10">
        <f t="shared" si="69"/>
        <v>0</v>
      </c>
      <c r="J86" s="10">
        <f t="shared" si="69"/>
        <v>0</v>
      </c>
      <c r="K86" s="10">
        <f t="shared" si="69"/>
        <v>0</v>
      </c>
      <c r="L86" s="10">
        <f t="shared" si="69"/>
        <v>0</v>
      </c>
      <c r="M86" s="10">
        <f t="shared" si="69"/>
        <v>0</v>
      </c>
      <c r="N86" s="10">
        <f t="shared" si="69"/>
        <v>0</v>
      </c>
      <c r="O86" s="10">
        <f t="shared" si="69"/>
        <v>0</v>
      </c>
      <c r="P86" s="10">
        <f t="shared" si="69"/>
        <v>0</v>
      </c>
      <c r="Q86" s="10">
        <f t="shared" si="69"/>
        <v>0</v>
      </c>
      <c r="R86" s="10">
        <f t="shared" si="69"/>
        <v>0</v>
      </c>
      <c r="S86" s="10">
        <f t="shared" si="69"/>
        <v>0</v>
      </c>
      <c r="T86" s="10">
        <f t="shared" si="69"/>
        <v>0</v>
      </c>
      <c r="U86" s="10">
        <f t="shared" si="69"/>
        <v>0</v>
      </c>
      <c r="V86" s="10">
        <f t="shared" si="69"/>
        <v>169.5</v>
      </c>
      <c r="W86" s="10">
        <f t="shared" si="69"/>
        <v>0</v>
      </c>
      <c r="X86" s="10">
        <f t="shared" si="69"/>
        <v>0</v>
      </c>
      <c r="Y86" s="10">
        <f t="shared" si="69"/>
        <v>0</v>
      </c>
      <c r="Z86" s="10">
        <f t="shared" si="69"/>
        <v>0</v>
      </c>
      <c r="AA86" s="10">
        <f t="shared" si="69"/>
        <v>169.5</v>
      </c>
    </row>
    <row r="87" spans="1:93" ht="47.25" x14ac:dyDescent="0.25">
      <c r="A87" s="3"/>
      <c r="B87" s="12" t="s">
        <v>38</v>
      </c>
      <c r="C87" s="8" t="s">
        <v>88</v>
      </c>
      <c r="D87" s="8" t="s">
        <v>68</v>
      </c>
      <c r="E87" s="8" t="s">
        <v>26</v>
      </c>
      <c r="F87" s="8" t="s">
        <v>39</v>
      </c>
      <c r="G87" s="10">
        <v>193.5</v>
      </c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10">
        <v>169.5</v>
      </c>
      <c r="W87" s="9"/>
      <c r="X87" s="14"/>
      <c r="Y87" s="14"/>
      <c r="Z87" s="14"/>
      <c r="AA87" s="15">
        <v>169.5</v>
      </c>
    </row>
    <row r="88" spans="1:93" s="5" customFormat="1" ht="47.25" x14ac:dyDescent="0.25">
      <c r="A88" s="6"/>
      <c r="B88" s="12" t="s">
        <v>57</v>
      </c>
      <c r="C88" s="8" t="s">
        <v>90</v>
      </c>
      <c r="D88" s="8"/>
      <c r="E88" s="8"/>
      <c r="F88" s="8"/>
      <c r="G88" s="10">
        <f>G89</f>
        <v>11748.1</v>
      </c>
      <c r="H88" s="10">
        <f t="shared" ref="H88:AA88" si="70">H89</f>
        <v>0</v>
      </c>
      <c r="I88" s="10">
        <f t="shared" si="70"/>
        <v>0</v>
      </c>
      <c r="J88" s="10">
        <f t="shared" si="70"/>
        <v>0</v>
      </c>
      <c r="K88" s="10">
        <f t="shared" si="70"/>
        <v>0</v>
      </c>
      <c r="L88" s="10">
        <f t="shared" si="70"/>
        <v>0</v>
      </c>
      <c r="M88" s="10">
        <f t="shared" si="70"/>
        <v>0</v>
      </c>
      <c r="N88" s="10">
        <f t="shared" si="70"/>
        <v>0</v>
      </c>
      <c r="O88" s="10">
        <f t="shared" si="70"/>
        <v>0</v>
      </c>
      <c r="P88" s="10">
        <f t="shared" si="70"/>
        <v>0</v>
      </c>
      <c r="Q88" s="10">
        <f t="shared" si="70"/>
        <v>0</v>
      </c>
      <c r="R88" s="10">
        <f t="shared" si="70"/>
        <v>0</v>
      </c>
      <c r="S88" s="10">
        <f t="shared" si="70"/>
        <v>0</v>
      </c>
      <c r="T88" s="10">
        <f t="shared" si="70"/>
        <v>0</v>
      </c>
      <c r="U88" s="10">
        <f t="shared" si="70"/>
        <v>0</v>
      </c>
      <c r="V88" s="10">
        <f t="shared" si="70"/>
        <v>12382</v>
      </c>
      <c r="W88" s="10">
        <f t="shared" si="70"/>
        <v>0</v>
      </c>
      <c r="X88" s="10">
        <f t="shared" si="70"/>
        <v>0</v>
      </c>
      <c r="Y88" s="10">
        <f t="shared" si="70"/>
        <v>0</v>
      </c>
      <c r="Z88" s="10">
        <f t="shared" si="70"/>
        <v>0</v>
      </c>
      <c r="AA88" s="10">
        <f t="shared" si="70"/>
        <v>12382</v>
      </c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  <c r="AP88" s="11"/>
      <c r="AQ88" s="11"/>
      <c r="AR88" s="11"/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/>
      <c r="BP88" s="11"/>
      <c r="BQ88" s="11"/>
      <c r="BR88" s="11"/>
      <c r="BS88" s="11"/>
      <c r="BT88" s="11"/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1"/>
      <c r="CL88" s="11"/>
      <c r="CM88" s="11"/>
      <c r="CN88" s="11"/>
      <c r="CO88" s="11"/>
    </row>
    <row r="89" spans="1:93" s="25" customFormat="1" ht="15.75" x14ac:dyDescent="0.25">
      <c r="A89" s="4"/>
      <c r="B89" s="26" t="s">
        <v>67</v>
      </c>
      <c r="C89" s="19" t="s">
        <v>90</v>
      </c>
      <c r="D89" s="19" t="s">
        <v>68</v>
      </c>
      <c r="E89" s="19" t="s">
        <v>27</v>
      </c>
      <c r="F89" s="19"/>
      <c r="G89" s="20">
        <f>G90</f>
        <v>11748.1</v>
      </c>
      <c r="H89" s="20">
        <f t="shared" ref="H89:AA89" si="71">H90</f>
        <v>0</v>
      </c>
      <c r="I89" s="20">
        <f t="shared" si="71"/>
        <v>0</v>
      </c>
      <c r="J89" s="20">
        <f t="shared" si="71"/>
        <v>0</v>
      </c>
      <c r="K89" s="20">
        <f t="shared" si="71"/>
        <v>0</v>
      </c>
      <c r="L89" s="20">
        <f t="shared" si="71"/>
        <v>0</v>
      </c>
      <c r="M89" s="20">
        <f t="shared" si="71"/>
        <v>0</v>
      </c>
      <c r="N89" s="20">
        <f t="shared" si="71"/>
        <v>0</v>
      </c>
      <c r="O89" s="20">
        <f t="shared" si="71"/>
        <v>0</v>
      </c>
      <c r="P89" s="20">
        <f t="shared" si="71"/>
        <v>0</v>
      </c>
      <c r="Q89" s="20">
        <f t="shared" si="71"/>
        <v>0</v>
      </c>
      <c r="R89" s="20">
        <f t="shared" si="71"/>
        <v>0</v>
      </c>
      <c r="S89" s="20">
        <f t="shared" si="71"/>
        <v>0</v>
      </c>
      <c r="T89" s="20">
        <f t="shared" si="71"/>
        <v>0</v>
      </c>
      <c r="U89" s="20">
        <f t="shared" si="71"/>
        <v>0</v>
      </c>
      <c r="V89" s="20">
        <f t="shared" si="71"/>
        <v>12382</v>
      </c>
      <c r="W89" s="20">
        <f t="shared" si="71"/>
        <v>0</v>
      </c>
      <c r="X89" s="20">
        <f t="shared" si="71"/>
        <v>0</v>
      </c>
      <c r="Y89" s="20">
        <f t="shared" si="71"/>
        <v>0</v>
      </c>
      <c r="Z89" s="20">
        <f t="shared" si="71"/>
        <v>0</v>
      </c>
      <c r="AA89" s="20">
        <f t="shared" si="71"/>
        <v>12382</v>
      </c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</row>
    <row r="90" spans="1:93" ht="31.5" x14ac:dyDescent="0.25">
      <c r="A90" s="3"/>
      <c r="B90" s="12" t="s">
        <v>74</v>
      </c>
      <c r="C90" s="8" t="s">
        <v>90</v>
      </c>
      <c r="D90" s="8" t="s">
        <v>68</v>
      </c>
      <c r="E90" s="8" t="s">
        <v>26</v>
      </c>
      <c r="F90" s="8"/>
      <c r="G90" s="10">
        <f>G91</f>
        <v>11748.1</v>
      </c>
      <c r="H90" s="10">
        <f t="shared" ref="H90:AA90" si="72">H91</f>
        <v>0</v>
      </c>
      <c r="I90" s="10">
        <f t="shared" si="72"/>
        <v>0</v>
      </c>
      <c r="J90" s="10">
        <f t="shared" si="72"/>
        <v>0</v>
      </c>
      <c r="K90" s="10">
        <f t="shared" si="72"/>
        <v>0</v>
      </c>
      <c r="L90" s="10">
        <f t="shared" si="72"/>
        <v>0</v>
      </c>
      <c r="M90" s="10">
        <f t="shared" si="72"/>
        <v>0</v>
      </c>
      <c r="N90" s="10">
        <f t="shared" si="72"/>
        <v>0</v>
      </c>
      <c r="O90" s="10">
        <f t="shared" si="72"/>
        <v>0</v>
      </c>
      <c r="P90" s="10">
        <f t="shared" si="72"/>
        <v>0</v>
      </c>
      <c r="Q90" s="10">
        <f t="shared" si="72"/>
        <v>0</v>
      </c>
      <c r="R90" s="10">
        <f t="shared" si="72"/>
        <v>0</v>
      </c>
      <c r="S90" s="10">
        <f t="shared" si="72"/>
        <v>0</v>
      </c>
      <c r="T90" s="10">
        <f t="shared" si="72"/>
        <v>0</v>
      </c>
      <c r="U90" s="10">
        <f t="shared" si="72"/>
        <v>0</v>
      </c>
      <c r="V90" s="10">
        <f t="shared" si="72"/>
        <v>12382</v>
      </c>
      <c r="W90" s="10">
        <f t="shared" si="72"/>
        <v>0</v>
      </c>
      <c r="X90" s="10">
        <f t="shared" si="72"/>
        <v>0</v>
      </c>
      <c r="Y90" s="10">
        <f t="shared" si="72"/>
        <v>0</v>
      </c>
      <c r="Z90" s="10">
        <f t="shared" si="72"/>
        <v>0</v>
      </c>
      <c r="AA90" s="10">
        <f t="shared" si="72"/>
        <v>12382</v>
      </c>
    </row>
    <row r="91" spans="1:93" ht="141.75" x14ac:dyDescent="0.25">
      <c r="A91" s="3"/>
      <c r="B91" s="45" t="s">
        <v>87</v>
      </c>
      <c r="C91" s="8" t="s">
        <v>90</v>
      </c>
      <c r="D91" s="8" t="s">
        <v>68</v>
      </c>
      <c r="E91" s="8" t="s">
        <v>26</v>
      </c>
      <c r="F91" s="8" t="s">
        <v>76</v>
      </c>
      <c r="G91" s="10">
        <f>G92</f>
        <v>11748.1</v>
      </c>
      <c r="H91" s="10">
        <f t="shared" ref="H91:AA91" si="73">H92</f>
        <v>0</v>
      </c>
      <c r="I91" s="10">
        <f t="shared" si="73"/>
        <v>0</v>
      </c>
      <c r="J91" s="10">
        <f t="shared" si="73"/>
        <v>0</v>
      </c>
      <c r="K91" s="10">
        <f t="shared" si="73"/>
        <v>0</v>
      </c>
      <c r="L91" s="10">
        <f t="shared" si="73"/>
        <v>0</v>
      </c>
      <c r="M91" s="10">
        <f t="shared" si="73"/>
        <v>0</v>
      </c>
      <c r="N91" s="10">
        <f t="shared" si="73"/>
        <v>0</v>
      </c>
      <c r="O91" s="10">
        <f t="shared" si="73"/>
        <v>0</v>
      </c>
      <c r="P91" s="10">
        <f t="shared" si="73"/>
        <v>0</v>
      </c>
      <c r="Q91" s="10">
        <f t="shared" si="73"/>
        <v>0</v>
      </c>
      <c r="R91" s="10">
        <f t="shared" si="73"/>
        <v>0</v>
      </c>
      <c r="S91" s="10">
        <f t="shared" si="73"/>
        <v>0</v>
      </c>
      <c r="T91" s="10">
        <f t="shared" si="73"/>
        <v>0</v>
      </c>
      <c r="U91" s="10">
        <f t="shared" si="73"/>
        <v>0</v>
      </c>
      <c r="V91" s="10">
        <f t="shared" si="73"/>
        <v>12382</v>
      </c>
      <c r="W91" s="10">
        <f t="shared" si="73"/>
        <v>0</v>
      </c>
      <c r="X91" s="10">
        <f t="shared" si="73"/>
        <v>0</v>
      </c>
      <c r="Y91" s="10">
        <f t="shared" si="73"/>
        <v>0</v>
      </c>
      <c r="Z91" s="10">
        <f t="shared" si="73"/>
        <v>0</v>
      </c>
      <c r="AA91" s="10">
        <f t="shared" si="73"/>
        <v>12382</v>
      </c>
    </row>
    <row r="92" spans="1:93" ht="31.5" x14ac:dyDescent="0.25">
      <c r="A92" s="3"/>
      <c r="B92" s="12" t="s">
        <v>91</v>
      </c>
      <c r="C92" s="8" t="s">
        <v>90</v>
      </c>
      <c r="D92" s="8" t="s">
        <v>68</v>
      </c>
      <c r="E92" s="8" t="s">
        <v>26</v>
      </c>
      <c r="F92" s="8" t="s">
        <v>92</v>
      </c>
      <c r="G92" s="10">
        <v>11748.1</v>
      </c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10">
        <v>12382</v>
      </c>
      <c r="W92" s="9"/>
      <c r="X92" s="14"/>
      <c r="Y92" s="14"/>
      <c r="Z92" s="14"/>
      <c r="AA92" s="15">
        <v>12382</v>
      </c>
    </row>
    <row r="93" spans="1:93" ht="15.75" hidden="1" x14ac:dyDescent="0.25">
      <c r="A93" s="3"/>
      <c r="B93" s="12"/>
      <c r="C93" s="8"/>
      <c r="D93" s="8"/>
      <c r="E93" s="8"/>
      <c r="F93" s="8"/>
      <c r="G93" s="10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10"/>
      <c r="W93" s="9"/>
      <c r="X93" s="14"/>
      <c r="Y93" s="14"/>
      <c r="Z93" s="14"/>
      <c r="AA93" s="15"/>
    </row>
    <row r="94" spans="1:93" s="5" customFormat="1" ht="31.5" x14ac:dyDescent="0.25">
      <c r="A94" s="6" t="s">
        <v>66</v>
      </c>
      <c r="B94" s="12" t="s">
        <v>357</v>
      </c>
      <c r="C94" s="8" t="s">
        <v>93</v>
      </c>
      <c r="D94" s="8"/>
      <c r="E94" s="8"/>
      <c r="F94" s="8"/>
      <c r="G94" s="10">
        <f>G95</f>
        <v>2061.9</v>
      </c>
      <c r="H94" s="10">
        <f t="shared" ref="H94:AA94" si="74">H95</f>
        <v>2061855.67</v>
      </c>
      <c r="I94" s="10">
        <f t="shared" si="74"/>
        <v>0</v>
      </c>
      <c r="J94" s="10">
        <f t="shared" si="74"/>
        <v>0</v>
      </c>
      <c r="K94" s="10">
        <f t="shared" si="74"/>
        <v>0</v>
      </c>
      <c r="L94" s="10">
        <f t="shared" si="74"/>
        <v>0</v>
      </c>
      <c r="M94" s="10">
        <f t="shared" si="74"/>
        <v>0</v>
      </c>
      <c r="N94" s="10">
        <f t="shared" si="74"/>
        <v>0</v>
      </c>
      <c r="O94" s="10">
        <f t="shared" si="74"/>
        <v>0</v>
      </c>
      <c r="P94" s="10">
        <f t="shared" si="74"/>
        <v>0</v>
      </c>
      <c r="Q94" s="10">
        <f t="shared" si="74"/>
        <v>0</v>
      </c>
      <c r="R94" s="10">
        <f t="shared" si="74"/>
        <v>0</v>
      </c>
      <c r="S94" s="10">
        <f t="shared" si="74"/>
        <v>0</v>
      </c>
      <c r="T94" s="10">
        <f t="shared" si="74"/>
        <v>0</v>
      </c>
      <c r="U94" s="10">
        <f t="shared" si="74"/>
        <v>0</v>
      </c>
      <c r="V94" s="10">
        <f t="shared" si="74"/>
        <v>0</v>
      </c>
      <c r="W94" s="10">
        <f t="shared" si="74"/>
        <v>0</v>
      </c>
      <c r="X94" s="10">
        <f t="shared" si="74"/>
        <v>0</v>
      </c>
      <c r="Y94" s="10">
        <f t="shared" si="74"/>
        <v>0</v>
      </c>
      <c r="Z94" s="10">
        <f t="shared" si="74"/>
        <v>0</v>
      </c>
      <c r="AA94" s="10">
        <f t="shared" si="74"/>
        <v>0</v>
      </c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  <c r="AP94" s="11"/>
      <c r="AQ94" s="11"/>
      <c r="AR94" s="11"/>
      <c r="AS94" s="11"/>
      <c r="AT94" s="11"/>
      <c r="AU94" s="11"/>
      <c r="AV94" s="11"/>
      <c r="AW94" s="11"/>
      <c r="AX94" s="11"/>
      <c r="AY94" s="11"/>
      <c r="AZ94" s="11"/>
      <c r="BA94" s="11"/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/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</row>
    <row r="95" spans="1:93" s="11" customFormat="1" ht="15.75" x14ac:dyDescent="0.25">
      <c r="A95" s="18"/>
      <c r="B95" s="26" t="s">
        <v>59</v>
      </c>
      <c r="C95" s="19" t="s">
        <v>93</v>
      </c>
      <c r="D95" s="19" t="s">
        <v>60</v>
      </c>
      <c r="E95" s="19" t="s">
        <v>27</v>
      </c>
      <c r="F95" s="19"/>
      <c r="G95" s="20">
        <f>G96</f>
        <v>2061.9</v>
      </c>
      <c r="H95" s="20">
        <f t="shared" ref="H95:AA95" si="75">H96</f>
        <v>2061855.67</v>
      </c>
      <c r="I95" s="20">
        <f t="shared" si="75"/>
        <v>0</v>
      </c>
      <c r="J95" s="20">
        <f t="shared" si="75"/>
        <v>0</v>
      </c>
      <c r="K95" s="20">
        <f t="shared" si="75"/>
        <v>0</v>
      </c>
      <c r="L95" s="20">
        <f t="shared" si="75"/>
        <v>0</v>
      </c>
      <c r="M95" s="20">
        <f t="shared" si="75"/>
        <v>0</v>
      </c>
      <c r="N95" s="20">
        <f t="shared" si="75"/>
        <v>0</v>
      </c>
      <c r="O95" s="20">
        <f t="shared" si="75"/>
        <v>0</v>
      </c>
      <c r="P95" s="20">
        <f t="shared" si="75"/>
        <v>0</v>
      </c>
      <c r="Q95" s="20">
        <f t="shared" si="75"/>
        <v>0</v>
      </c>
      <c r="R95" s="20">
        <f t="shared" si="75"/>
        <v>0</v>
      </c>
      <c r="S95" s="20">
        <f t="shared" si="75"/>
        <v>0</v>
      </c>
      <c r="T95" s="20">
        <f t="shared" si="75"/>
        <v>0</v>
      </c>
      <c r="U95" s="20">
        <f t="shared" si="75"/>
        <v>0</v>
      </c>
      <c r="V95" s="20">
        <f t="shared" si="75"/>
        <v>0</v>
      </c>
      <c r="W95" s="20">
        <f t="shared" si="75"/>
        <v>0</v>
      </c>
      <c r="X95" s="20">
        <f t="shared" si="75"/>
        <v>0</v>
      </c>
      <c r="Y95" s="20">
        <f t="shared" si="75"/>
        <v>0</v>
      </c>
      <c r="Z95" s="20">
        <f t="shared" si="75"/>
        <v>0</v>
      </c>
      <c r="AA95" s="20">
        <f t="shared" si="75"/>
        <v>0</v>
      </c>
    </row>
    <row r="96" spans="1:93" s="11" customFormat="1" ht="15.75" x14ac:dyDescent="0.25">
      <c r="A96" s="7"/>
      <c r="B96" s="12" t="s">
        <v>61</v>
      </c>
      <c r="C96" s="8" t="s">
        <v>93</v>
      </c>
      <c r="D96" s="8" t="s">
        <v>60</v>
      </c>
      <c r="E96" s="8" t="s">
        <v>51</v>
      </c>
      <c r="F96" s="8"/>
      <c r="G96" s="10">
        <f>G97</f>
        <v>2061.9</v>
      </c>
      <c r="H96" s="10">
        <f t="shared" ref="H96:AA96" si="76">H97</f>
        <v>2061855.67</v>
      </c>
      <c r="I96" s="10">
        <f t="shared" si="76"/>
        <v>0</v>
      </c>
      <c r="J96" s="10">
        <f t="shared" si="76"/>
        <v>0</v>
      </c>
      <c r="K96" s="10">
        <f t="shared" si="76"/>
        <v>0</v>
      </c>
      <c r="L96" s="10">
        <f t="shared" si="76"/>
        <v>0</v>
      </c>
      <c r="M96" s="10">
        <f t="shared" si="76"/>
        <v>0</v>
      </c>
      <c r="N96" s="10">
        <f t="shared" si="76"/>
        <v>0</v>
      </c>
      <c r="O96" s="10">
        <f t="shared" si="76"/>
        <v>0</v>
      </c>
      <c r="P96" s="10">
        <f t="shared" si="76"/>
        <v>0</v>
      </c>
      <c r="Q96" s="10">
        <f t="shared" si="76"/>
        <v>0</v>
      </c>
      <c r="R96" s="10">
        <f t="shared" si="76"/>
        <v>0</v>
      </c>
      <c r="S96" s="10">
        <f t="shared" si="76"/>
        <v>0</v>
      </c>
      <c r="T96" s="10">
        <f t="shared" si="76"/>
        <v>0</v>
      </c>
      <c r="U96" s="10">
        <f t="shared" si="76"/>
        <v>0</v>
      </c>
      <c r="V96" s="10">
        <f t="shared" si="76"/>
        <v>0</v>
      </c>
      <c r="W96" s="10">
        <f t="shared" si="76"/>
        <v>0</v>
      </c>
      <c r="X96" s="10">
        <f t="shared" si="76"/>
        <v>0</v>
      </c>
      <c r="Y96" s="10">
        <f t="shared" si="76"/>
        <v>0</v>
      </c>
      <c r="Z96" s="10">
        <f t="shared" si="76"/>
        <v>0</v>
      </c>
      <c r="AA96" s="10">
        <f t="shared" si="76"/>
        <v>0</v>
      </c>
    </row>
    <row r="97" spans="1:93" s="11" customFormat="1" ht="78.75" x14ac:dyDescent="0.25">
      <c r="A97" s="7"/>
      <c r="B97" s="12" t="s">
        <v>358</v>
      </c>
      <c r="C97" s="8" t="s">
        <v>93</v>
      </c>
      <c r="D97" s="8" t="s">
        <v>60</v>
      </c>
      <c r="E97" s="8" t="s">
        <v>51</v>
      </c>
      <c r="F97" s="8" t="s">
        <v>63</v>
      </c>
      <c r="G97" s="10">
        <f>G98</f>
        <v>2061.9</v>
      </c>
      <c r="H97" s="10">
        <f t="shared" ref="H97:AA97" si="77">H98</f>
        <v>2061855.67</v>
      </c>
      <c r="I97" s="10">
        <f t="shared" si="77"/>
        <v>0</v>
      </c>
      <c r="J97" s="10">
        <f t="shared" si="77"/>
        <v>0</v>
      </c>
      <c r="K97" s="10">
        <f t="shared" si="77"/>
        <v>0</v>
      </c>
      <c r="L97" s="10">
        <f t="shared" si="77"/>
        <v>0</v>
      </c>
      <c r="M97" s="10">
        <f t="shared" si="77"/>
        <v>0</v>
      </c>
      <c r="N97" s="10">
        <f t="shared" si="77"/>
        <v>0</v>
      </c>
      <c r="O97" s="10">
        <f t="shared" si="77"/>
        <v>0</v>
      </c>
      <c r="P97" s="10">
        <f t="shared" si="77"/>
        <v>0</v>
      </c>
      <c r="Q97" s="10">
        <f t="shared" si="77"/>
        <v>0</v>
      </c>
      <c r="R97" s="10">
        <f t="shared" si="77"/>
        <v>0</v>
      </c>
      <c r="S97" s="10">
        <f t="shared" si="77"/>
        <v>0</v>
      </c>
      <c r="T97" s="10">
        <f t="shared" si="77"/>
        <v>0</v>
      </c>
      <c r="U97" s="10">
        <f t="shared" si="77"/>
        <v>0</v>
      </c>
      <c r="V97" s="10">
        <f t="shared" si="77"/>
        <v>0</v>
      </c>
      <c r="W97" s="10">
        <f t="shared" si="77"/>
        <v>0</v>
      </c>
      <c r="X97" s="10">
        <f t="shared" si="77"/>
        <v>0</v>
      </c>
      <c r="Y97" s="10">
        <f t="shared" si="77"/>
        <v>0</v>
      </c>
      <c r="Z97" s="10">
        <f t="shared" si="77"/>
        <v>0</v>
      </c>
      <c r="AA97" s="10">
        <f t="shared" si="77"/>
        <v>0</v>
      </c>
    </row>
    <row r="98" spans="1:93" s="11" customFormat="1" ht="15.75" x14ac:dyDescent="0.25">
      <c r="A98" s="7"/>
      <c r="B98" s="12" t="s">
        <v>64</v>
      </c>
      <c r="C98" s="8" t="s">
        <v>93</v>
      </c>
      <c r="D98" s="8" t="s">
        <v>60</v>
      </c>
      <c r="E98" s="8" t="s">
        <v>51</v>
      </c>
      <c r="F98" s="8" t="s">
        <v>65</v>
      </c>
      <c r="G98" s="10">
        <v>2061.9</v>
      </c>
      <c r="H98" s="9">
        <v>2061855.67</v>
      </c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10">
        <v>0</v>
      </c>
      <c r="W98" s="9"/>
      <c r="X98" s="14"/>
      <c r="Y98" s="14"/>
      <c r="Z98" s="14"/>
      <c r="AA98" s="15">
        <v>0</v>
      </c>
    </row>
    <row r="99" spans="1:93" s="5" customFormat="1" ht="31.5" x14ac:dyDescent="0.25">
      <c r="A99" s="6" t="s">
        <v>94</v>
      </c>
      <c r="B99" s="12" t="s">
        <v>369</v>
      </c>
      <c r="C99" s="8" t="s">
        <v>95</v>
      </c>
      <c r="D99" s="8"/>
      <c r="E99" s="8"/>
      <c r="F99" s="8"/>
      <c r="G99" s="20">
        <f>G100</f>
        <v>300</v>
      </c>
      <c r="H99" s="20">
        <f t="shared" ref="H99:AA99" si="78">H100</f>
        <v>50000</v>
      </c>
      <c r="I99" s="20">
        <f t="shared" si="78"/>
        <v>0</v>
      </c>
      <c r="J99" s="20">
        <f t="shared" si="78"/>
        <v>0</v>
      </c>
      <c r="K99" s="20">
        <f t="shared" si="78"/>
        <v>0</v>
      </c>
      <c r="L99" s="20">
        <f t="shared" si="78"/>
        <v>0</v>
      </c>
      <c r="M99" s="20">
        <f t="shared" si="78"/>
        <v>50000</v>
      </c>
      <c r="N99" s="20">
        <f t="shared" si="78"/>
        <v>0</v>
      </c>
      <c r="O99" s="20">
        <f t="shared" si="78"/>
        <v>0</v>
      </c>
      <c r="P99" s="20">
        <f t="shared" si="78"/>
        <v>0</v>
      </c>
      <c r="Q99" s="20">
        <f t="shared" si="78"/>
        <v>0</v>
      </c>
      <c r="R99" s="20">
        <f t="shared" si="78"/>
        <v>0</v>
      </c>
      <c r="S99" s="20">
        <f t="shared" si="78"/>
        <v>0</v>
      </c>
      <c r="T99" s="20">
        <f t="shared" si="78"/>
        <v>0</v>
      </c>
      <c r="U99" s="20">
        <f t="shared" si="78"/>
        <v>0</v>
      </c>
      <c r="V99" s="20">
        <f t="shared" si="78"/>
        <v>50</v>
      </c>
      <c r="W99" s="20">
        <f t="shared" si="78"/>
        <v>50000</v>
      </c>
      <c r="X99" s="20">
        <f t="shared" si="78"/>
        <v>0</v>
      </c>
      <c r="Y99" s="20">
        <f t="shared" si="78"/>
        <v>0</v>
      </c>
      <c r="Z99" s="20">
        <f t="shared" si="78"/>
        <v>0</v>
      </c>
      <c r="AA99" s="20">
        <f t="shared" si="78"/>
        <v>50</v>
      </c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  <c r="AP99" s="11"/>
      <c r="AQ99" s="11"/>
      <c r="AR99" s="11"/>
      <c r="AS99" s="11"/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/>
      <c r="BX99" s="11"/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</row>
    <row r="100" spans="1:93" ht="15.75" x14ac:dyDescent="0.25">
      <c r="A100" s="4"/>
      <c r="B100" s="26" t="s">
        <v>59</v>
      </c>
      <c r="C100" s="19" t="s">
        <v>95</v>
      </c>
      <c r="D100" s="19" t="s">
        <v>60</v>
      </c>
      <c r="E100" s="19" t="s">
        <v>27</v>
      </c>
      <c r="F100" s="19"/>
      <c r="G100" s="20">
        <f>G101</f>
        <v>300</v>
      </c>
      <c r="H100" s="20">
        <f t="shared" ref="H100:AA100" si="79">H101</f>
        <v>50000</v>
      </c>
      <c r="I100" s="20">
        <f t="shared" si="79"/>
        <v>0</v>
      </c>
      <c r="J100" s="20">
        <f t="shared" si="79"/>
        <v>0</v>
      </c>
      <c r="K100" s="20">
        <f t="shared" si="79"/>
        <v>0</v>
      </c>
      <c r="L100" s="20">
        <f t="shared" si="79"/>
        <v>0</v>
      </c>
      <c r="M100" s="20">
        <f t="shared" si="79"/>
        <v>50000</v>
      </c>
      <c r="N100" s="20">
        <f t="shared" si="79"/>
        <v>0</v>
      </c>
      <c r="O100" s="20">
        <f t="shared" si="79"/>
        <v>0</v>
      </c>
      <c r="P100" s="20">
        <f t="shared" si="79"/>
        <v>0</v>
      </c>
      <c r="Q100" s="20">
        <f t="shared" si="79"/>
        <v>0</v>
      </c>
      <c r="R100" s="20">
        <f t="shared" si="79"/>
        <v>0</v>
      </c>
      <c r="S100" s="20">
        <f t="shared" si="79"/>
        <v>0</v>
      </c>
      <c r="T100" s="20">
        <f t="shared" si="79"/>
        <v>0</v>
      </c>
      <c r="U100" s="20">
        <f t="shared" si="79"/>
        <v>0</v>
      </c>
      <c r="V100" s="20">
        <f t="shared" si="79"/>
        <v>50</v>
      </c>
      <c r="W100" s="20">
        <f t="shared" si="79"/>
        <v>50000</v>
      </c>
      <c r="X100" s="20">
        <f t="shared" si="79"/>
        <v>0</v>
      </c>
      <c r="Y100" s="20">
        <f t="shared" si="79"/>
        <v>0</v>
      </c>
      <c r="Z100" s="20">
        <f t="shared" si="79"/>
        <v>0</v>
      </c>
      <c r="AA100" s="20">
        <f t="shared" si="79"/>
        <v>50</v>
      </c>
    </row>
    <row r="101" spans="1:93" ht="15.75" x14ac:dyDescent="0.25">
      <c r="A101" s="3"/>
      <c r="B101" s="12" t="s">
        <v>96</v>
      </c>
      <c r="C101" s="8" t="s">
        <v>95</v>
      </c>
      <c r="D101" s="8" t="s">
        <v>60</v>
      </c>
      <c r="E101" s="8" t="s">
        <v>60</v>
      </c>
      <c r="F101" s="8"/>
      <c r="G101" s="10">
        <f>G102</f>
        <v>300</v>
      </c>
      <c r="H101" s="10">
        <f t="shared" ref="H101:AA101" si="80">H102</f>
        <v>50000</v>
      </c>
      <c r="I101" s="10">
        <f t="shared" si="80"/>
        <v>0</v>
      </c>
      <c r="J101" s="10">
        <f t="shared" si="80"/>
        <v>0</v>
      </c>
      <c r="K101" s="10">
        <f t="shared" si="80"/>
        <v>0</v>
      </c>
      <c r="L101" s="10">
        <f t="shared" si="80"/>
        <v>0</v>
      </c>
      <c r="M101" s="10">
        <f t="shared" si="80"/>
        <v>50000</v>
      </c>
      <c r="N101" s="10">
        <f t="shared" si="80"/>
        <v>0</v>
      </c>
      <c r="O101" s="10">
        <f t="shared" si="80"/>
        <v>0</v>
      </c>
      <c r="P101" s="10">
        <f t="shared" si="80"/>
        <v>0</v>
      </c>
      <c r="Q101" s="10">
        <f t="shared" si="80"/>
        <v>0</v>
      </c>
      <c r="R101" s="10">
        <f t="shared" si="80"/>
        <v>0</v>
      </c>
      <c r="S101" s="10">
        <f t="shared" si="80"/>
        <v>0</v>
      </c>
      <c r="T101" s="10">
        <f t="shared" si="80"/>
        <v>0</v>
      </c>
      <c r="U101" s="10">
        <f t="shared" si="80"/>
        <v>0</v>
      </c>
      <c r="V101" s="10">
        <f t="shared" si="80"/>
        <v>50</v>
      </c>
      <c r="W101" s="10">
        <f t="shared" si="80"/>
        <v>50000</v>
      </c>
      <c r="X101" s="10">
        <f t="shared" si="80"/>
        <v>0</v>
      </c>
      <c r="Y101" s="10">
        <f t="shared" si="80"/>
        <v>0</v>
      </c>
      <c r="Z101" s="10">
        <f t="shared" si="80"/>
        <v>0</v>
      </c>
      <c r="AA101" s="10">
        <f t="shared" si="80"/>
        <v>50</v>
      </c>
    </row>
    <row r="102" spans="1:93" ht="63" x14ac:dyDescent="0.25">
      <c r="A102" s="3"/>
      <c r="B102" s="12" t="s">
        <v>370</v>
      </c>
      <c r="C102" s="8" t="s">
        <v>95</v>
      </c>
      <c r="D102" s="8" t="s">
        <v>60</v>
      </c>
      <c r="E102" s="8" t="s">
        <v>60</v>
      </c>
      <c r="F102" s="8" t="s">
        <v>63</v>
      </c>
      <c r="G102" s="10">
        <f>G103</f>
        <v>300</v>
      </c>
      <c r="H102" s="10">
        <f t="shared" ref="H102:AA102" si="81">H103</f>
        <v>50000</v>
      </c>
      <c r="I102" s="10">
        <f t="shared" si="81"/>
        <v>0</v>
      </c>
      <c r="J102" s="10">
        <f t="shared" si="81"/>
        <v>0</v>
      </c>
      <c r="K102" s="10">
        <f t="shared" si="81"/>
        <v>0</v>
      </c>
      <c r="L102" s="10">
        <f t="shared" si="81"/>
        <v>0</v>
      </c>
      <c r="M102" s="10">
        <f t="shared" si="81"/>
        <v>50000</v>
      </c>
      <c r="N102" s="10">
        <f t="shared" si="81"/>
        <v>0</v>
      </c>
      <c r="O102" s="10">
        <f t="shared" si="81"/>
        <v>0</v>
      </c>
      <c r="P102" s="10">
        <f t="shared" si="81"/>
        <v>0</v>
      </c>
      <c r="Q102" s="10">
        <f t="shared" si="81"/>
        <v>0</v>
      </c>
      <c r="R102" s="10">
        <f t="shared" si="81"/>
        <v>0</v>
      </c>
      <c r="S102" s="10">
        <f t="shared" si="81"/>
        <v>0</v>
      </c>
      <c r="T102" s="10">
        <f t="shared" si="81"/>
        <v>0</v>
      </c>
      <c r="U102" s="10">
        <f t="shared" si="81"/>
        <v>0</v>
      </c>
      <c r="V102" s="10">
        <f t="shared" si="81"/>
        <v>50</v>
      </c>
      <c r="W102" s="10">
        <f t="shared" si="81"/>
        <v>50000</v>
      </c>
      <c r="X102" s="10">
        <f t="shared" si="81"/>
        <v>0</v>
      </c>
      <c r="Y102" s="10">
        <f t="shared" si="81"/>
        <v>0</v>
      </c>
      <c r="Z102" s="10">
        <f t="shared" si="81"/>
        <v>0</v>
      </c>
      <c r="AA102" s="10">
        <f t="shared" si="81"/>
        <v>50</v>
      </c>
    </row>
    <row r="103" spans="1:93" ht="15.75" x14ac:dyDescent="0.25">
      <c r="A103" s="3"/>
      <c r="B103" s="12" t="s">
        <v>64</v>
      </c>
      <c r="C103" s="8" t="s">
        <v>95</v>
      </c>
      <c r="D103" s="8" t="s">
        <v>60</v>
      </c>
      <c r="E103" s="8" t="s">
        <v>60</v>
      </c>
      <c r="F103" s="8" t="s">
        <v>65</v>
      </c>
      <c r="G103" s="10">
        <v>300</v>
      </c>
      <c r="H103" s="9">
        <v>50000</v>
      </c>
      <c r="I103" s="9"/>
      <c r="J103" s="9"/>
      <c r="K103" s="9"/>
      <c r="L103" s="9"/>
      <c r="M103" s="9">
        <v>50000</v>
      </c>
      <c r="N103" s="9"/>
      <c r="O103" s="9"/>
      <c r="P103" s="9"/>
      <c r="Q103" s="9"/>
      <c r="R103" s="9"/>
      <c r="S103" s="9"/>
      <c r="T103" s="9"/>
      <c r="U103" s="9"/>
      <c r="V103" s="10">
        <v>50</v>
      </c>
      <c r="W103" s="9">
        <v>50000</v>
      </c>
      <c r="X103" s="14"/>
      <c r="Y103" s="14"/>
      <c r="Z103" s="14"/>
      <c r="AA103" s="15">
        <v>50</v>
      </c>
    </row>
    <row r="104" spans="1:93" s="5" customFormat="1" ht="31.5" x14ac:dyDescent="0.25">
      <c r="A104" s="6" t="s">
        <v>99</v>
      </c>
      <c r="B104" s="12" t="s">
        <v>100</v>
      </c>
      <c r="C104" s="8" t="s">
        <v>101</v>
      </c>
      <c r="D104" s="8"/>
      <c r="E104" s="8"/>
      <c r="F104" s="8"/>
      <c r="G104" s="10">
        <f>G105</f>
        <v>1100</v>
      </c>
      <c r="H104" s="10">
        <f t="shared" ref="H104:AA104" si="82">H105</f>
        <v>200000</v>
      </c>
      <c r="I104" s="10">
        <f t="shared" si="82"/>
        <v>0</v>
      </c>
      <c r="J104" s="10">
        <f t="shared" si="82"/>
        <v>0</v>
      </c>
      <c r="K104" s="10">
        <f t="shared" si="82"/>
        <v>0</v>
      </c>
      <c r="L104" s="10">
        <f t="shared" si="82"/>
        <v>0</v>
      </c>
      <c r="M104" s="10">
        <f t="shared" si="82"/>
        <v>200000</v>
      </c>
      <c r="N104" s="10">
        <f t="shared" si="82"/>
        <v>0</v>
      </c>
      <c r="O104" s="10">
        <f t="shared" si="82"/>
        <v>0</v>
      </c>
      <c r="P104" s="10">
        <f t="shared" si="82"/>
        <v>0</v>
      </c>
      <c r="Q104" s="10">
        <f t="shared" si="82"/>
        <v>0</v>
      </c>
      <c r="R104" s="10">
        <f t="shared" si="82"/>
        <v>0</v>
      </c>
      <c r="S104" s="10">
        <f t="shared" si="82"/>
        <v>0</v>
      </c>
      <c r="T104" s="10">
        <f t="shared" si="82"/>
        <v>0</v>
      </c>
      <c r="U104" s="10">
        <f t="shared" si="82"/>
        <v>0</v>
      </c>
      <c r="V104" s="10">
        <f t="shared" si="82"/>
        <v>200</v>
      </c>
      <c r="W104" s="10">
        <f t="shared" si="82"/>
        <v>200000</v>
      </c>
      <c r="X104" s="10">
        <f t="shared" si="82"/>
        <v>0</v>
      </c>
      <c r="Y104" s="10">
        <f t="shared" si="82"/>
        <v>0</v>
      </c>
      <c r="Z104" s="10">
        <f t="shared" si="82"/>
        <v>0</v>
      </c>
      <c r="AA104" s="10">
        <f t="shared" si="82"/>
        <v>200</v>
      </c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/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</row>
    <row r="105" spans="1:93" ht="15.75" x14ac:dyDescent="0.25">
      <c r="A105" s="4"/>
      <c r="B105" s="26" t="s">
        <v>102</v>
      </c>
      <c r="C105" s="19" t="s">
        <v>101</v>
      </c>
      <c r="D105" s="19" t="s">
        <v>52</v>
      </c>
      <c r="E105" s="19" t="s">
        <v>27</v>
      </c>
      <c r="F105" s="19"/>
      <c r="G105" s="20">
        <f>G106</f>
        <v>1100</v>
      </c>
      <c r="H105" s="20">
        <f t="shared" ref="H105:AA105" si="83">H106</f>
        <v>200000</v>
      </c>
      <c r="I105" s="20">
        <f t="shared" si="83"/>
        <v>0</v>
      </c>
      <c r="J105" s="20">
        <f t="shared" si="83"/>
        <v>0</v>
      </c>
      <c r="K105" s="20">
        <f t="shared" si="83"/>
        <v>0</v>
      </c>
      <c r="L105" s="20">
        <f t="shared" si="83"/>
        <v>0</v>
      </c>
      <c r="M105" s="20">
        <f t="shared" si="83"/>
        <v>200000</v>
      </c>
      <c r="N105" s="20">
        <f t="shared" si="83"/>
        <v>0</v>
      </c>
      <c r="O105" s="20">
        <f t="shared" si="83"/>
        <v>0</v>
      </c>
      <c r="P105" s="20">
        <f t="shared" si="83"/>
        <v>0</v>
      </c>
      <c r="Q105" s="20">
        <f t="shared" si="83"/>
        <v>0</v>
      </c>
      <c r="R105" s="20">
        <f t="shared" si="83"/>
        <v>0</v>
      </c>
      <c r="S105" s="20">
        <f t="shared" si="83"/>
        <v>0</v>
      </c>
      <c r="T105" s="20">
        <f t="shared" si="83"/>
        <v>0</v>
      </c>
      <c r="U105" s="20">
        <f t="shared" si="83"/>
        <v>0</v>
      </c>
      <c r="V105" s="20">
        <f t="shared" si="83"/>
        <v>200</v>
      </c>
      <c r="W105" s="20">
        <f t="shared" si="83"/>
        <v>200000</v>
      </c>
      <c r="X105" s="20">
        <f t="shared" si="83"/>
        <v>0</v>
      </c>
      <c r="Y105" s="20">
        <f t="shared" si="83"/>
        <v>0</v>
      </c>
      <c r="Z105" s="20">
        <f t="shared" si="83"/>
        <v>0</v>
      </c>
      <c r="AA105" s="20">
        <f t="shared" si="83"/>
        <v>200</v>
      </c>
    </row>
    <row r="106" spans="1:93" ht="15.75" x14ac:dyDescent="0.25">
      <c r="A106" s="3"/>
      <c r="B106" s="12" t="s">
        <v>103</v>
      </c>
      <c r="C106" s="8" t="s">
        <v>101</v>
      </c>
      <c r="D106" s="8" t="s">
        <v>52</v>
      </c>
      <c r="E106" s="8" t="s">
        <v>104</v>
      </c>
      <c r="F106" s="8"/>
      <c r="G106" s="10">
        <f>G107</f>
        <v>1100</v>
      </c>
      <c r="H106" s="10">
        <f t="shared" ref="H106:AA106" si="84">H107</f>
        <v>200000</v>
      </c>
      <c r="I106" s="10">
        <f t="shared" si="84"/>
        <v>0</v>
      </c>
      <c r="J106" s="10">
        <f t="shared" si="84"/>
        <v>0</v>
      </c>
      <c r="K106" s="10">
        <f t="shared" si="84"/>
        <v>0</v>
      </c>
      <c r="L106" s="10">
        <f t="shared" si="84"/>
        <v>0</v>
      </c>
      <c r="M106" s="10">
        <f t="shared" si="84"/>
        <v>200000</v>
      </c>
      <c r="N106" s="10">
        <f t="shared" si="84"/>
        <v>0</v>
      </c>
      <c r="O106" s="10">
        <f t="shared" si="84"/>
        <v>0</v>
      </c>
      <c r="P106" s="10">
        <f t="shared" si="84"/>
        <v>0</v>
      </c>
      <c r="Q106" s="10">
        <f t="shared" si="84"/>
        <v>0</v>
      </c>
      <c r="R106" s="10">
        <f t="shared" si="84"/>
        <v>0</v>
      </c>
      <c r="S106" s="10">
        <f t="shared" si="84"/>
        <v>0</v>
      </c>
      <c r="T106" s="10">
        <f t="shared" si="84"/>
        <v>0</v>
      </c>
      <c r="U106" s="10">
        <f t="shared" si="84"/>
        <v>0</v>
      </c>
      <c r="V106" s="10">
        <f t="shared" si="84"/>
        <v>200</v>
      </c>
      <c r="W106" s="10">
        <f t="shared" si="84"/>
        <v>200000</v>
      </c>
      <c r="X106" s="10">
        <f t="shared" si="84"/>
        <v>0</v>
      </c>
      <c r="Y106" s="10">
        <f t="shared" si="84"/>
        <v>0</v>
      </c>
      <c r="Z106" s="10">
        <f t="shared" si="84"/>
        <v>0</v>
      </c>
      <c r="AA106" s="10">
        <f t="shared" si="84"/>
        <v>200</v>
      </c>
    </row>
    <row r="107" spans="1:93" ht="78.75" x14ac:dyDescent="0.25">
      <c r="A107" s="3"/>
      <c r="B107" s="12" t="s">
        <v>105</v>
      </c>
      <c r="C107" s="8" t="s">
        <v>101</v>
      </c>
      <c r="D107" s="8" t="s">
        <v>52</v>
      </c>
      <c r="E107" s="8" t="s">
        <v>104</v>
      </c>
      <c r="F107" s="8" t="s">
        <v>63</v>
      </c>
      <c r="G107" s="10">
        <f>G108+G109</f>
        <v>1100</v>
      </c>
      <c r="H107" s="10">
        <f t="shared" ref="H107:AA107" si="85">H108+H109</f>
        <v>200000</v>
      </c>
      <c r="I107" s="10">
        <f t="shared" si="85"/>
        <v>0</v>
      </c>
      <c r="J107" s="10">
        <f t="shared" si="85"/>
        <v>0</v>
      </c>
      <c r="K107" s="10">
        <f t="shared" si="85"/>
        <v>0</v>
      </c>
      <c r="L107" s="10">
        <f t="shared" si="85"/>
        <v>0</v>
      </c>
      <c r="M107" s="10">
        <f t="shared" si="85"/>
        <v>200000</v>
      </c>
      <c r="N107" s="10">
        <f t="shared" si="85"/>
        <v>0</v>
      </c>
      <c r="O107" s="10">
        <f t="shared" si="85"/>
        <v>0</v>
      </c>
      <c r="P107" s="10">
        <f t="shared" si="85"/>
        <v>0</v>
      </c>
      <c r="Q107" s="10">
        <f t="shared" si="85"/>
        <v>0</v>
      </c>
      <c r="R107" s="10">
        <f t="shared" si="85"/>
        <v>0</v>
      </c>
      <c r="S107" s="10">
        <f t="shared" si="85"/>
        <v>0</v>
      </c>
      <c r="T107" s="10">
        <f t="shared" si="85"/>
        <v>0</v>
      </c>
      <c r="U107" s="10">
        <f t="shared" si="85"/>
        <v>0</v>
      </c>
      <c r="V107" s="10">
        <f t="shared" si="85"/>
        <v>200</v>
      </c>
      <c r="W107" s="10">
        <f t="shared" si="85"/>
        <v>200000</v>
      </c>
      <c r="X107" s="10">
        <f t="shared" si="85"/>
        <v>0</v>
      </c>
      <c r="Y107" s="10">
        <f t="shared" si="85"/>
        <v>0</v>
      </c>
      <c r="Z107" s="10">
        <f t="shared" si="85"/>
        <v>0</v>
      </c>
      <c r="AA107" s="10">
        <f t="shared" si="85"/>
        <v>200</v>
      </c>
    </row>
    <row r="108" spans="1:93" ht="15.75" x14ac:dyDescent="0.25">
      <c r="A108" s="3"/>
      <c r="B108" s="12" t="s">
        <v>64</v>
      </c>
      <c r="C108" s="8" t="s">
        <v>101</v>
      </c>
      <c r="D108" s="8" t="s">
        <v>52</v>
      </c>
      <c r="E108" s="8" t="s">
        <v>104</v>
      </c>
      <c r="F108" s="8" t="s">
        <v>65</v>
      </c>
      <c r="G108" s="10">
        <v>1080</v>
      </c>
      <c r="H108" s="9">
        <v>200000</v>
      </c>
      <c r="I108" s="9"/>
      <c r="J108" s="9"/>
      <c r="K108" s="9"/>
      <c r="L108" s="9"/>
      <c r="M108" s="9">
        <v>200000</v>
      </c>
      <c r="N108" s="9"/>
      <c r="O108" s="9"/>
      <c r="P108" s="9"/>
      <c r="Q108" s="9"/>
      <c r="R108" s="9"/>
      <c r="S108" s="9"/>
      <c r="T108" s="9"/>
      <c r="U108" s="9"/>
      <c r="V108" s="10">
        <f t="shared" ref="V108:V109" si="86">H108/1000</f>
        <v>200</v>
      </c>
      <c r="W108" s="9">
        <v>200000</v>
      </c>
      <c r="X108" s="14"/>
      <c r="Y108" s="14"/>
      <c r="Z108" s="14"/>
      <c r="AA108" s="15">
        <f t="shared" ref="AA108:AA109" si="87">W108/1000</f>
        <v>200</v>
      </c>
    </row>
    <row r="109" spans="1:93" ht="15.75" x14ac:dyDescent="0.25">
      <c r="A109" s="3"/>
      <c r="B109" s="12" t="s">
        <v>97</v>
      </c>
      <c r="C109" s="8" t="s">
        <v>101</v>
      </c>
      <c r="D109" s="8" t="s">
        <v>52</v>
      </c>
      <c r="E109" s="8" t="s">
        <v>104</v>
      </c>
      <c r="F109" s="8" t="s">
        <v>98</v>
      </c>
      <c r="G109" s="10">
        <v>20</v>
      </c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10">
        <f t="shared" si="86"/>
        <v>0</v>
      </c>
      <c r="W109" s="9"/>
      <c r="X109" s="14"/>
      <c r="Y109" s="14"/>
      <c r="Z109" s="14"/>
      <c r="AA109" s="15">
        <f t="shared" si="87"/>
        <v>0</v>
      </c>
    </row>
    <row r="110" spans="1:93" s="5" customFormat="1" ht="31.5" x14ac:dyDescent="0.25">
      <c r="A110" s="6" t="s">
        <v>106</v>
      </c>
      <c r="B110" s="12" t="s">
        <v>83</v>
      </c>
      <c r="C110" s="8" t="s">
        <v>107</v>
      </c>
      <c r="D110" s="8"/>
      <c r="E110" s="8"/>
      <c r="F110" s="8"/>
      <c r="G110" s="10">
        <f>G111</f>
        <v>200</v>
      </c>
      <c r="H110" s="10">
        <f t="shared" ref="H110:AA110" si="88">H111</f>
        <v>0</v>
      </c>
      <c r="I110" s="10">
        <f t="shared" si="88"/>
        <v>0</v>
      </c>
      <c r="J110" s="10">
        <f t="shared" si="88"/>
        <v>0</v>
      </c>
      <c r="K110" s="10">
        <f t="shared" si="88"/>
        <v>0</v>
      </c>
      <c r="L110" s="10">
        <f t="shared" si="88"/>
        <v>0</v>
      </c>
      <c r="M110" s="10">
        <f t="shared" si="88"/>
        <v>0</v>
      </c>
      <c r="N110" s="10">
        <f t="shared" si="88"/>
        <v>0</v>
      </c>
      <c r="O110" s="10">
        <f t="shared" si="88"/>
        <v>0</v>
      </c>
      <c r="P110" s="10">
        <f t="shared" si="88"/>
        <v>0</v>
      </c>
      <c r="Q110" s="10">
        <f t="shared" si="88"/>
        <v>0</v>
      </c>
      <c r="R110" s="10">
        <f t="shared" si="88"/>
        <v>0</v>
      </c>
      <c r="S110" s="10">
        <f t="shared" si="88"/>
        <v>0</v>
      </c>
      <c r="T110" s="10">
        <f t="shared" si="88"/>
        <v>0</v>
      </c>
      <c r="U110" s="10">
        <f t="shared" si="88"/>
        <v>0</v>
      </c>
      <c r="V110" s="10">
        <f t="shared" si="88"/>
        <v>0</v>
      </c>
      <c r="W110" s="10">
        <f t="shared" si="88"/>
        <v>0</v>
      </c>
      <c r="X110" s="10">
        <f t="shared" si="88"/>
        <v>0</v>
      </c>
      <c r="Y110" s="10">
        <f t="shared" si="88"/>
        <v>0</v>
      </c>
      <c r="Z110" s="10">
        <f t="shared" si="88"/>
        <v>0</v>
      </c>
      <c r="AA110" s="10">
        <f t="shared" si="88"/>
        <v>0</v>
      </c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</row>
    <row r="111" spans="1:93" ht="15.75" x14ac:dyDescent="0.25">
      <c r="A111" s="4"/>
      <c r="B111" s="26" t="s">
        <v>102</v>
      </c>
      <c r="C111" s="19" t="s">
        <v>107</v>
      </c>
      <c r="D111" s="19" t="s">
        <v>52</v>
      </c>
      <c r="E111" s="19" t="s">
        <v>27</v>
      </c>
      <c r="F111" s="19"/>
      <c r="G111" s="20">
        <f>G112</f>
        <v>200</v>
      </c>
      <c r="H111" s="20">
        <f t="shared" ref="H111:AA111" si="89">H112</f>
        <v>0</v>
      </c>
      <c r="I111" s="20">
        <f t="shared" si="89"/>
        <v>0</v>
      </c>
      <c r="J111" s="20">
        <f t="shared" si="89"/>
        <v>0</v>
      </c>
      <c r="K111" s="20">
        <f t="shared" si="89"/>
        <v>0</v>
      </c>
      <c r="L111" s="20">
        <f t="shared" si="89"/>
        <v>0</v>
      </c>
      <c r="M111" s="20">
        <f t="shared" si="89"/>
        <v>0</v>
      </c>
      <c r="N111" s="20">
        <f t="shared" si="89"/>
        <v>0</v>
      </c>
      <c r="O111" s="20">
        <f t="shared" si="89"/>
        <v>0</v>
      </c>
      <c r="P111" s="20">
        <f t="shared" si="89"/>
        <v>0</v>
      </c>
      <c r="Q111" s="20">
        <f t="shared" si="89"/>
        <v>0</v>
      </c>
      <c r="R111" s="20">
        <f t="shared" si="89"/>
        <v>0</v>
      </c>
      <c r="S111" s="20">
        <f t="shared" si="89"/>
        <v>0</v>
      </c>
      <c r="T111" s="20">
        <f t="shared" si="89"/>
        <v>0</v>
      </c>
      <c r="U111" s="20">
        <f t="shared" si="89"/>
        <v>0</v>
      </c>
      <c r="V111" s="20">
        <f t="shared" si="89"/>
        <v>0</v>
      </c>
      <c r="W111" s="20">
        <f t="shared" si="89"/>
        <v>0</v>
      </c>
      <c r="X111" s="20">
        <f t="shared" si="89"/>
        <v>0</v>
      </c>
      <c r="Y111" s="20">
        <f t="shared" si="89"/>
        <v>0</v>
      </c>
      <c r="Z111" s="20">
        <f t="shared" si="89"/>
        <v>0</v>
      </c>
      <c r="AA111" s="20">
        <f t="shared" si="89"/>
        <v>0</v>
      </c>
    </row>
    <row r="112" spans="1:93" ht="15.75" x14ac:dyDescent="0.25">
      <c r="A112" s="3"/>
      <c r="B112" s="12" t="s">
        <v>103</v>
      </c>
      <c r="C112" s="8" t="s">
        <v>107</v>
      </c>
      <c r="D112" s="8" t="s">
        <v>52</v>
      </c>
      <c r="E112" s="8" t="s">
        <v>104</v>
      </c>
      <c r="F112" s="8"/>
      <c r="G112" s="10">
        <f>G113</f>
        <v>200</v>
      </c>
      <c r="H112" s="10">
        <f t="shared" ref="H112:AA112" si="90">H113</f>
        <v>0</v>
      </c>
      <c r="I112" s="10">
        <f t="shared" si="90"/>
        <v>0</v>
      </c>
      <c r="J112" s="10">
        <f t="shared" si="90"/>
        <v>0</v>
      </c>
      <c r="K112" s="10">
        <f t="shared" si="90"/>
        <v>0</v>
      </c>
      <c r="L112" s="10">
        <f t="shared" si="90"/>
        <v>0</v>
      </c>
      <c r="M112" s="10">
        <f t="shared" si="90"/>
        <v>0</v>
      </c>
      <c r="N112" s="10">
        <f t="shared" si="90"/>
        <v>0</v>
      </c>
      <c r="O112" s="10">
        <f t="shared" si="90"/>
        <v>0</v>
      </c>
      <c r="P112" s="10">
        <f t="shared" si="90"/>
        <v>0</v>
      </c>
      <c r="Q112" s="10">
        <f t="shared" si="90"/>
        <v>0</v>
      </c>
      <c r="R112" s="10">
        <f t="shared" si="90"/>
        <v>0</v>
      </c>
      <c r="S112" s="10">
        <f t="shared" si="90"/>
        <v>0</v>
      </c>
      <c r="T112" s="10">
        <f t="shared" si="90"/>
        <v>0</v>
      </c>
      <c r="U112" s="10">
        <f t="shared" si="90"/>
        <v>0</v>
      </c>
      <c r="V112" s="10">
        <f t="shared" si="90"/>
        <v>0</v>
      </c>
      <c r="W112" s="10">
        <f t="shared" si="90"/>
        <v>0</v>
      </c>
      <c r="X112" s="10">
        <f t="shared" si="90"/>
        <v>0</v>
      </c>
      <c r="Y112" s="10">
        <f t="shared" si="90"/>
        <v>0</v>
      </c>
      <c r="Z112" s="10">
        <f t="shared" si="90"/>
        <v>0</v>
      </c>
      <c r="AA112" s="10">
        <f t="shared" si="90"/>
        <v>0</v>
      </c>
    </row>
    <row r="113" spans="1:93" ht="63" x14ac:dyDescent="0.25">
      <c r="A113" s="3"/>
      <c r="B113" s="12" t="s">
        <v>89</v>
      </c>
      <c r="C113" s="8" t="s">
        <v>107</v>
      </c>
      <c r="D113" s="8" t="s">
        <v>52</v>
      </c>
      <c r="E113" s="8" t="s">
        <v>104</v>
      </c>
      <c r="F113" s="8" t="s">
        <v>37</v>
      </c>
      <c r="G113" s="10">
        <f>G114</f>
        <v>200</v>
      </c>
      <c r="H113" s="10">
        <f t="shared" ref="H113:AA113" si="91">H114</f>
        <v>0</v>
      </c>
      <c r="I113" s="10">
        <f t="shared" si="91"/>
        <v>0</v>
      </c>
      <c r="J113" s="10">
        <f t="shared" si="91"/>
        <v>0</v>
      </c>
      <c r="K113" s="10">
        <f t="shared" si="91"/>
        <v>0</v>
      </c>
      <c r="L113" s="10">
        <f t="shared" si="91"/>
        <v>0</v>
      </c>
      <c r="M113" s="10">
        <f t="shared" si="91"/>
        <v>0</v>
      </c>
      <c r="N113" s="10">
        <f t="shared" si="91"/>
        <v>0</v>
      </c>
      <c r="O113" s="10">
        <f t="shared" si="91"/>
        <v>0</v>
      </c>
      <c r="P113" s="10">
        <f t="shared" si="91"/>
        <v>0</v>
      </c>
      <c r="Q113" s="10">
        <f t="shared" si="91"/>
        <v>0</v>
      </c>
      <c r="R113" s="10">
        <f t="shared" si="91"/>
        <v>0</v>
      </c>
      <c r="S113" s="10">
        <f t="shared" si="91"/>
        <v>0</v>
      </c>
      <c r="T113" s="10">
        <f t="shared" si="91"/>
        <v>0</v>
      </c>
      <c r="U113" s="10">
        <f t="shared" si="91"/>
        <v>0</v>
      </c>
      <c r="V113" s="10">
        <f t="shared" si="91"/>
        <v>0</v>
      </c>
      <c r="W113" s="10">
        <f t="shared" si="91"/>
        <v>0</v>
      </c>
      <c r="X113" s="10">
        <f t="shared" si="91"/>
        <v>0</v>
      </c>
      <c r="Y113" s="10">
        <f t="shared" si="91"/>
        <v>0</v>
      </c>
      <c r="Z113" s="10">
        <f t="shared" si="91"/>
        <v>0</v>
      </c>
      <c r="AA113" s="10">
        <f t="shared" si="91"/>
        <v>0</v>
      </c>
    </row>
    <row r="114" spans="1:93" ht="47.25" x14ac:dyDescent="0.25">
      <c r="A114" s="3"/>
      <c r="B114" s="12" t="s">
        <v>38</v>
      </c>
      <c r="C114" s="8" t="s">
        <v>107</v>
      </c>
      <c r="D114" s="8" t="s">
        <v>52</v>
      </c>
      <c r="E114" s="8" t="s">
        <v>104</v>
      </c>
      <c r="F114" s="8" t="s">
        <v>39</v>
      </c>
      <c r="G114" s="10">
        <v>200</v>
      </c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10">
        <v>0</v>
      </c>
      <c r="W114" s="9"/>
      <c r="X114" s="14"/>
      <c r="Y114" s="14"/>
      <c r="Z114" s="14"/>
      <c r="AA114" s="15">
        <v>0</v>
      </c>
    </row>
    <row r="115" spans="1:93" s="5" customFormat="1" ht="47.25" x14ac:dyDescent="0.25">
      <c r="A115" s="6" t="s">
        <v>108</v>
      </c>
      <c r="B115" s="12" t="s">
        <v>57</v>
      </c>
      <c r="C115" s="8" t="s">
        <v>109</v>
      </c>
      <c r="D115" s="8"/>
      <c r="E115" s="8"/>
      <c r="F115" s="8"/>
      <c r="G115" s="10">
        <f>G116</f>
        <v>2093.5</v>
      </c>
      <c r="H115" s="10">
        <f t="shared" ref="H115:AA115" si="92">H116</f>
        <v>0</v>
      </c>
      <c r="I115" s="10">
        <f t="shared" si="92"/>
        <v>0</v>
      </c>
      <c r="J115" s="10">
        <f t="shared" si="92"/>
        <v>0</v>
      </c>
      <c r="K115" s="10">
        <f t="shared" si="92"/>
        <v>0</v>
      </c>
      <c r="L115" s="10">
        <f t="shared" si="92"/>
        <v>0</v>
      </c>
      <c r="M115" s="10">
        <f t="shared" si="92"/>
        <v>0</v>
      </c>
      <c r="N115" s="10">
        <f t="shared" si="92"/>
        <v>0</v>
      </c>
      <c r="O115" s="10">
        <f t="shared" si="92"/>
        <v>0</v>
      </c>
      <c r="P115" s="10">
        <f t="shared" si="92"/>
        <v>0</v>
      </c>
      <c r="Q115" s="10">
        <f t="shared" si="92"/>
        <v>0</v>
      </c>
      <c r="R115" s="10">
        <f t="shared" si="92"/>
        <v>0</v>
      </c>
      <c r="S115" s="10">
        <f t="shared" si="92"/>
        <v>0</v>
      </c>
      <c r="T115" s="10">
        <f t="shared" si="92"/>
        <v>0</v>
      </c>
      <c r="U115" s="10">
        <f t="shared" si="92"/>
        <v>0</v>
      </c>
      <c r="V115" s="10">
        <f t="shared" si="92"/>
        <v>2206</v>
      </c>
      <c r="W115" s="10">
        <f t="shared" si="92"/>
        <v>0</v>
      </c>
      <c r="X115" s="10">
        <f t="shared" si="92"/>
        <v>0</v>
      </c>
      <c r="Y115" s="10">
        <f t="shared" si="92"/>
        <v>0</v>
      </c>
      <c r="Z115" s="10">
        <f t="shared" si="92"/>
        <v>0</v>
      </c>
      <c r="AA115" s="10">
        <f t="shared" si="92"/>
        <v>2206</v>
      </c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</row>
    <row r="116" spans="1:93" ht="15.75" x14ac:dyDescent="0.25">
      <c r="A116" s="4"/>
      <c r="B116" s="26" t="s">
        <v>102</v>
      </c>
      <c r="C116" s="19" t="s">
        <v>109</v>
      </c>
      <c r="D116" s="19" t="s">
        <v>52</v>
      </c>
      <c r="E116" s="19" t="s">
        <v>27</v>
      </c>
      <c r="F116" s="19"/>
      <c r="G116" s="20">
        <f>G117</f>
        <v>2093.5</v>
      </c>
      <c r="H116" s="20">
        <f t="shared" ref="H116:AA116" si="93">H117</f>
        <v>0</v>
      </c>
      <c r="I116" s="20">
        <f t="shared" si="93"/>
        <v>0</v>
      </c>
      <c r="J116" s="20">
        <f t="shared" si="93"/>
        <v>0</v>
      </c>
      <c r="K116" s="20">
        <f t="shared" si="93"/>
        <v>0</v>
      </c>
      <c r="L116" s="20">
        <f t="shared" si="93"/>
        <v>0</v>
      </c>
      <c r="M116" s="20">
        <f t="shared" si="93"/>
        <v>0</v>
      </c>
      <c r="N116" s="20">
        <f t="shared" si="93"/>
        <v>0</v>
      </c>
      <c r="O116" s="20">
        <f t="shared" si="93"/>
        <v>0</v>
      </c>
      <c r="P116" s="20">
        <f t="shared" si="93"/>
        <v>0</v>
      </c>
      <c r="Q116" s="20">
        <f t="shared" si="93"/>
        <v>0</v>
      </c>
      <c r="R116" s="20">
        <f t="shared" si="93"/>
        <v>0</v>
      </c>
      <c r="S116" s="20">
        <f t="shared" si="93"/>
        <v>0</v>
      </c>
      <c r="T116" s="20">
        <f t="shared" si="93"/>
        <v>0</v>
      </c>
      <c r="U116" s="20">
        <f t="shared" si="93"/>
        <v>0</v>
      </c>
      <c r="V116" s="20">
        <f t="shared" si="93"/>
        <v>2206</v>
      </c>
      <c r="W116" s="20">
        <f t="shared" si="93"/>
        <v>0</v>
      </c>
      <c r="X116" s="20">
        <f t="shared" si="93"/>
        <v>0</v>
      </c>
      <c r="Y116" s="20">
        <f t="shared" si="93"/>
        <v>0</v>
      </c>
      <c r="Z116" s="20">
        <f t="shared" si="93"/>
        <v>0</v>
      </c>
      <c r="AA116" s="20">
        <f t="shared" si="93"/>
        <v>2206</v>
      </c>
    </row>
    <row r="117" spans="1:93" ht="15.75" x14ac:dyDescent="0.25">
      <c r="A117" s="3"/>
      <c r="B117" s="12" t="s">
        <v>103</v>
      </c>
      <c r="C117" s="8" t="s">
        <v>109</v>
      </c>
      <c r="D117" s="8" t="s">
        <v>52</v>
      </c>
      <c r="E117" s="8" t="s">
        <v>104</v>
      </c>
      <c r="F117" s="8"/>
      <c r="G117" s="10">
        <f>G118</f>
        <v>2093.5</v>
      </c>
      <c r="H117" s="10">
        <f t="shared" ref="H117:AA117" si="94">H118</f>
        <v>0</v>
      </c>
      <c r="I117" s="10">
        <f t="shared" si="94"/>
        <v>0</v>
      </c>
      <c r="J117" s="10">
        <f t="shared" si="94"/>
        <v>0</v>
      </c>
      <c r="K117" s="10">
        <f t="shared" si="94"/>
        <v>0</v>
      </c>
      <c r="L117" s="10">
        <f t="shared" si="94"/>
        <v>0</v>
      </c>
      <c r="M117" s="10">
        <f t="shared" si="94"/>
        <v>0</v>
      </c>
      <c r="N117" s="10">
        <f t="shared" si="94"/>
        <v>0</v>
      </c>
      <c r="O117" s="10">
        <f t="shared" si="94"/>
        <v>0</v>
      </c>
      <c r="P117" s="10">
        <f t="shared" si="94"/>
        <v>0</v>
      </c>
      <c r="Q117" s="10">
        <f t="shared" si="94"/>
        <v>0</v>
      </c>
      <c r="R117" s="10">
        <f t="shared" si="94"/>
        <v>0</v>
      </c>
      <c r="S117" s="10">
        <f t="shared" si="94"/>
        <v>0</v>
      </c>
      <c r="T117" s="10">
        <f t="shared" si="94"/>
        <v>0</v>
      </c>
      <c r="U117" s="10">
        <f t="shared" si="94"/>
        <v>0</v>
      </c>
      <c r="V117" s="10">
        <f t="shared" si="94"/>
        <v>2206</v>
      </c>
      <c r="W117" s="10">
        <f t="shared" si="94"/>
        <v>0</v>
      </c>
      <c r="X117" s="10">
        <f t="shared" si="94"/>
        <v>0</v>
      </c>
      <c r="Y117" s="10">
        <f t="shared" si="94"/>
        <v>0</v>
      </c>
      <c r="Z117" s="10">
        <f t="shared" si="94"/>
        <v>0</v>
      </c>
      <c r="AA117" s="10">
        <f t="shared" si="94"/>
        <v>2206</v>
      </c>
    </row>
    <row r="118" spans="1:93" ht="141.75" x14ac:dyDescent="0.25">
      <c r="A118" s="3"/>
      <c r="B118" s="45" t="s">
        <v>87</v>
      </c>
      <c r="C118" s="8" t="s">
        <v>109</v>
      </c>
      <c r="D118" s="8" t="s">
        <v>52</v>
      </c>
      <c r="E118" s="8" t="s">
        <v>104</v>
      </c>
      <c r="F118" s="8" t="s">
        <v>76</v>
      </c>
      <c r="G118" s="10">
        <f>G119</f>
        <v>2093.5</v>
      </c>
      <c r="H118" s="10">
        <f t="shared" ref="H118:AA118" si="95">H119</f>
        <v>0</v>
      </c>
      <c r="I118" s="10">
        <f t="shared" si="95"/>
        <v>0</v>
      </c>
      <c r="J118" s="10">
        <f t="shared" si="95"/>
        <v>0</v>
      </c>
      <c r="K118" s="10">
        <f t="shared" si="95"/>
        <v>0</v>
      </c>
      <c r="L118" s="10">
        <f t="shared" si="95"/>
        <v>0</v>
      </c>
      <c r="M118" s="10">
        <f t="shared" si="95"/>
        <v>0</v>
      </c>
      <c r="N118" s="10">
        <f t="shared" si="95"/>
        <v>0</v>
      </c>
      <c r="O118" s="10">
        <f t="shared" si="95"/>
        <v>0</v>
      </c>
      <c r="P118" s="10">
        <f t="shared" si="95"/>
        <v>0</v>
      </c>
      <c r="Q118" s="10">
        <f t="shared" si="95"/>
        <v>0</v>
      </c>
      <c r="R118" s="10">
        <f t="shared" si="95"/>
        <v>0</v>
      </c>
      <c r="S118" s="10">
        <f t="shared" si="95"/>
        <v>0</v>
      </c>
      <c r="T118" s="10">
        <f t="shared" si="95"/>
        <v>0</v>
      </c>
      <c r="U118" s="10">
        <f t="shared" si="95"/>
        <v>0</v>
      </c>
      <c r="V118" s="10">
        <f t="shared" si="95"/>
        <v>2206</v>
      </c>
      <c r="W118" s="10">
        <f t="shared" si="95"/>
        <v>0</v>
      </c>
      <c r="X118" s="10">
        <f t="shared" si="95"/>
        <v>0</v>
      </c>
      <c r="Y118" s="10">
        <f t="shared" si="95"/>
        <v>0</v>
      </c>
      <c r="Z118" s="10">
        <f t="shared" si="95"/>
        <v>0</v>
      </c>
      <c r="AA118" s="10">
        <f t="shared" si="95"/>
        <v>2206</v>
      </c>
    </row>
    <row r="119" spans="1:93" ht="31.5" x14ac:dyDescent="0.25">
      <c r="A119" s="3"/>
      <c r="B119" s="12" t="s">
        <v>91</v>
      </c>
      <c r="C119" s="8" t="s">
        <v>109</v>
      </c>
      <c r="D119" s="8" t="s">
        <v>52</v>
      </c>
      <c r="E119" s="8" t="s">
        <v>104</v>
      </c>
      <c r="F119" s="8" t="s">
        <v>92</v>
      </c>
      <c r="G119" s="10">
        <v>2093.5</v>
      </c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10">
        <v>2206</v>
      </c>
      <c r="W119" s="9"/>
      <c r="X119" s="14"/>
      <c r="Y119" s="14"/>
      <c r="Z119" s="14"/>
      <c r="AA119" s="15">
        <v>2206</v>
      </c>
    </row>
    <row r="120" spans="1:93" s="28" customFormat="1" ht="78.75" x14ac:dyDescent="0.25">
      <c r="A120" s="27"/>
      <c r="B120" s="12" t="s">
        <v>371</v>
      </c>
      <c r="C120" s="8" t="s">
        <v>110</v>
      </c>
      <c r="D120" s="8"/>
      <c r="E120" s="8"/>
      <c r="F120" s="8"/>
      <c r="G120" s="10">
        <f>G121+G126+G133+G138+G143+G148+G153+G158+G163+G168+G172+G177</f>
        <v>153817</v>
      </c>
      <c r="H120" s="10">
        <f t="shared" ref="H120:AA120" si="96">H121+H126+H133+H138+H143+H148+H153+H158+H163+H168+H172+H177</f>
        <v>70727336.090000004</v>
      </c>
      <c r="I120" s="10">
        <f t="shared" si="96"/>
        <v>0</v>
      </c>
      <c r="J120" s="10">
        <f t="shared" si="96"/>
        <v>11435103.390000001</v>
      </c>
      <c r="K120" s="10">
        <f t="shared" si="96"/>
        <v>613934.80000000005</v>
      </c>
      <c r="L120" s="10">
        <f t="shared" si="96"/>
        <v>0</v>
      </c>
      <c r="M120" s="10">
        <f t="shared" si="96"/>
        <v>66975714.399999999</v>
      </c>
      <c r="N120" s="10">
        <f t="shared" si="96"/>
        <v>0</v>
      </c>
      <c r="O120" s="10">
        <f t="shared" si="96"/>
        <v>7994900</v>
      </c>
      <c r="P120" s="10">
        <f t="shared" si="96"/>
        <v>210000</v>
      </c>
      <c r="Q120" s="10">
        <f t="shared" si="96"/>
        <v>0</v>
      </c>
      <c r="R120" s="10">
        <f t="shared" si="96"/>
        <v>23.480000000002327</v>
      </c>
      <c r="S120" s="10">
        <f t="shared" si="96"/>
        <v>0</v>
      </c>
      <c r="T120" s="10">
        <f t="shared" si="96"/>
        <v>43.94</v>
      </c>
      <c r="U120" s="10">
        <f t="shared" si="96"/>
        <v>67359.59</v>
      </c>
      <c r="V120" s="10">
        <f t="shared" si="96"/>
        <v>128042.70000000001</v>
      </c>
      <c r="W120" s="10">
        <f t="shared" si="96"/>
        <v>66975737.879999995</v>
      </c>
      <c r="X120" s="10">
        <f t="shared" si="96"/>
        <v>0</v>
      </c>
      <c r="Y120" s="10">
        <f t="shared" si="96"/>
        <v>7994943.9399999995</v>
      </c>
      <c r="Z120" s="10">
        <f t="shared" si="96"/>
        <v>277359.59000000003</v>
      </c>
      <c r="AA120" s="10">
        <f t="shared" si="96"/>
        <v>173395.09999999998</v>
      </c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</row>
    <row r="121" spans="1:93" s="28" customFormat="1" ht="47.25" x14ac:dyDescent="0.25">
      <c r="A121" s="27"/>
      <c r="B121" s="12" t="s">
        <v>57</v>
      </c>
      <c r="C121" s="8" t="s">
        <v>372</v>
      </c>
      <c r="D121" s="8"/>
      <c r="E121" s="8"/>
      <c r="F121" s="8"/>
      <c r="G121" s="10">
        <f>G122</f>
        <v>25683</v>
      </c>
      <c r="H121" s="10">
        <f t="shared" ref="H121:AA121" si="97">H122</f>
        <v>1584545.45</v>
      </c>
      <c r="I121" s="10">
        <f t="shared" si="97"/>
        <v>0</v>
      </c>
      <c r="J121" s="10">
        <f t="shared" si="97"/>
        <v>1284545.45</v>
      </c>
      <c r="K121" s="10">
        <f t="shared" si="97"/>
        <v>300000</v>
      </c>
      <c r="L121" s="10">
        <f t="shared" si="97"/>
        <v>0</v>
      </c>
      <c r="M121" s="10">
        <f t="shared" si="97"/>
        <v>1338300</v>
      </c>
      <c r="N121" s="10">
        <f t="shared" si="97"/>
        <v>0</v>
      </c>
      <c r="O121" s="10">
        <f t="shared" si="97"/>
        <v>1338300</v>
      </c>
      <c r="P121" s="10">
        <f t="shared" si="97"/>
        <v>0</v>
      </c>
      <c r="Q121" s="10">
        <f t="shared" si="97"/>
        <v>0</v>
      </c>
      <c r="R121" s="10">
        <f t="shared" si="97"/>
        <v>13.94</v>
      </c>
      <c r="S121" s="10">
        <f t="shared" si="97"/>
        <v>0</v>
      </c>
      <c r="T121" s="10">
        <f t="shared" si="97"/>
        <v>13.94</v>
      </c>
      <c r="U121" s="10">
        <f t="shared" si="97"/>
        <v>0</v>
      </c>
      <c r="V121" s="10">
        <f t="shared" si="97"/>
        <v>9354.6</v>
      </c>
      <c r="W121" s="10">
        <f t="shared" si="97"/>
        <v>1338313.94</v>
      </c>
      <c r="X121" s="10">
        <f t="shared" si="97"/>
        <v>0</v>
      </c>
      <c r="Y121" s="10">
        <f t="shared" si="97"/>
        <v>1338313.94</v>
      </c>
      <c r="Z121" s="10">
        <f t="shared" si="97"/>
        <v>0</v>
      </c>
      <c r="AA121" s="10">
        <f t="shared" si="97"/>
        <v>51233.5</v>
      </c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</row>
    <row r="122" spans="1:93" s="25" customFormat="1" ht="31.5" x14ac:dyDescent="0.25">
      <c r="A122" s="4" t="s">
        <v>112</v>
      </c>
      <c r="B122" s="46" t="s">
        <v>53</v>
      </c>
      <c r="C122" s="19" t="s">
        <v>372</v>
      </c>
      <c r="D122" s="19" t="s">
        <v>43</v>
      </c>
      <c r="E122" s="19" t="s">
        <v>27</v>
      </c>
      <c r="F122" s="19"/>
      <c r="G122" s="20">
        <f>G123</f>
        <v>25683</v>
      </c>
      <c r="H122" s="20">
        <f t="shared" ref="H122:AA122" si="98">H123</f>
        <v>1584545.45</v>
      </c>
      <c r="I122" s="20">
        <f t="shared" si="98"/>
        <v>0</v>
      </c>
      <c r="J122" s="20">
        <f t="shared" si="98"/>
        <v>1284545.45</v>
      </c>
      <c r="K122" s="20">
        <f t="shared" si="98"/>
        <v>300000</v>
      </c>
      <c r="L122" s="20">
        <f t="shared" si="98"/>
        <v>0</v>
      </c>
      <c r="M122" s="20">
        <f t="shared" si="98"/>
        <v>1338300</v>
      </c>
      <c r="N122" s="20">
        <f t="shared" si="98"/>
        <v>0</v>
      </c>
      <c r="O122" s="20">
        <f t="shared" si="98"/>
        <v>1338300</v>
      </c>
      <c r="P122" s="20">
        <f t="shared" si="98"/>
        <v>0</v>
      </c>
      <c r="Q122" s="20">
        <f t="shared" si="98"/>
        <v>0</v>
      </c>
      <c r="R122" s="20">
        <f t="shared" si="98"/>
        <v>13.94</v>
      </c>
      <c r="S122" s="20">
        <f t="shared" si="98"/>
        <v>0</v>
      </c>
      <c r="T122" s="20">
        <f t="shared" si="98"/>
        <v>13.94</v>
      </c>
      <c r="U122" s="20">
        <f t="shared" si="98"/>
        <v>0</v>
      </c>
      <c r="V122" s="20">
        <f t="shared" si="98"/>
        <v>9354.6</v>
      </c>
      <c r="W122" s="20">
        <f t="shared" si="98"/>
        <v>1338313.94</v>
      </c>
      <c r="X122" s="20">
        <f t="shared" si="98"/>
        <v>0</v>
      </c>
      <c r="Y122" s="20">
        <f t="shared" si="98"/>
        <v>1338313.94</v>
      </c>
      <c r="Z122" s="20">
        <f t="shared" si="98"/>
        <v>0</v>
      </c>
      <c r="AA122" s="20">
        <f t="shared" si="98"/>
        <v>51233.5</v>
      </c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</row>
    <row r="123" spans="1:93" s="24" customFormat="1" ht="15.75" x14ac:dyDescent="0.25">
      <c r="A123" s="3"/>
      <c r="B123" s="12" t="s">
        <v>137</v>
      </c>
      <c r="C123" s="8" t="s">
        <v>372</v>
      </c>
      <c r="D123" s="8" t="s">
        <v>43</v>
      </c>
      <c r="E123" s="8" t="s">
        <v>51</v>
      </c>
      <c r="F123" s="8"/>
      <c r="G123" s="10">
        <f>G124</f>
        <v>25683</v>
      </c>
      <c r="H123" s="10">
        <f t="shared" ref="H123:AA123" si="99">H124</f>
        <v>1584545.45</v>
      </c>
      <c r="I123" s="10">
        <f t="shared" si="99"/>
        <v>0</v>
      </c>
      <c r="J123" s="10">
        <f t="shared" si="99"/>
        <v>1284545.45</v>
      </c>
      <c r="K123" s="10">
        <f t="shared" si="99"/>
        <v>300000</v>
      </c>
      <c r="L123" s="10">
        <f t="shared" si="99"/>
        <v>0</v>
      </c>
      <c r="M123" s="10">
        <f t="shared" si="99"/>
        <v>1338300</v>
      </c>
      <c r="N123" s="10">
        <f t="shared" si="99"/>
        <v>0</v>
      </c>
      <c r="O123" s="10">
        <f t="shared" si="99"/>
        <v>1338300</v>
      </c>
      <c r="P123" s="10">
        <f t="shared" si="99"/>
        <v>0</v>
      </c>
      <c r="Q123" s="10">
        <f t="shared" si="99"/>
        <v>0</v>
      </c>
      <c r="R123" s="10">
        <f t="shared" si="99"/>
        <v>13.94</v>
      </c>
      <c r="S123" s="10">
        <f t="shared" si="99"/>
        <v>0</v>
      </c>
      <c r="T123" s="10">
        <f t="shared" si="99"/>
        <v>13.94</v>
      </c>
      <c r="U123" s="10">
        <f t="shared" si="99"/>
        <v>0</v>
      </c>
      <c r="V123" s="10">
        <f t="shared" si="99"/>
        <v>9354.6</v>
      </c>
      <c r="W123" s="10">
        <f t="shared" si="99"/>
        <v>1338313.94</v>
      </c>
      <c r="X123" s="10">
        <f t="shared" si="99"/>
        <v>0</v>
      </c>
      <c r="Y123" s="10">
        <f t="shared" si="99"/>
        <v>1338313.94</v>
      </c>
      <c r="Z123" s="10">
        <f t="shared" si="99"/>
        <v>0</v>
      </c>
      <c r="AA123" s="10">
        <f t="shared" si="99"/>
        <v>51233.5</v>
      </c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</row>
    <row r="124" spans="1:93" ht="47.25" x14ac:dyDescent="0.25">
      <c r="A124" s="3"/>
      <c r="B124" s="12" t="s">
        <v>373</v>
      </c>
      <c r="C124" s="8" t="s">
        <v>372</v>
      </c>
      <c r="D124" s="8" t="s">
        <v>43</v>
      </c>
      <c r="E124" s="8" t="s">
        <v>51</v>
      </c>
      <c r="F124" s="8" t="s">
        <v>63</v>
      </c>
      <c r="G124" s="10">
        <f>G125</f>
        <v>25683</v>
      </c>
      <c r="H124" s="10">
        <f t="shared" ref="H124:AA124" si="100">H125</f>
        <v>1584545.45</v>
      </c>
      <c r="I124" s="10">
        <f t="shared" si="100"/>
        <v>0</v>
      </c>
      <c r="J124" s="10">
        <f t="shared" si="100"/>
        <v>1284545.45</v>
      </c>
      <c r="K124" s="10">
        <f t="shared" si="100"/>
        <v>300000</v>
      </c>
      <c r="L124" s="10">
        <f t="shared" si="100"/>
        <v>0</v>
      </c>
      <c r="M124" s="10">
        <f t="shared" si="100"/>
        <v>1338300</v>
      </c>
      <c r="N124" s="10">
        <f t="shared" si="100"/>
        <v>0</v>
      </c>
      <c r="O124" s="10">
        <f t="shared" si="100"/>
        <v>1338300</v>
      </c>
      <c r="P124" s="10">
        <f t="shared" si="100"/>
        <v>0</v>
      </c>
      <c r="Q124" s="10">
        <f t="shared" si="100"/>
        <v>0</v>
      </c>
      <c r="R124" s="10">
        <f t="shared" si="100"/>
        <v>13.94</v>
      </c>
      <c r="S124" s="10">
        <f t="shared" si="100"/>
        <v>0</v>
      </c>
      <c r="T124" s="10">
        <f t="shared" si="100"/>
        <v>13.94</v>
      </c>
      <c r="U124" s="10">
        <f t="shared" si="100"/>
        <v>0</v>
      </c>
      <c r="V124" s="10">
        <f t="shared" si="100"/>
        <v>9354.6</v>
      </c>
      <c r="W124" s="10">
        <f t="shared" si="100"/>
        <v>1338313.94</v>
      </c>
      <c r="X124" s="10">
        <f t="shared" si="100"/>
        <v>0</v>
      </c>
      <c r="Y124" s="10">
        <f t="shared" si="100"/>
        <v>1338313.94</v>
      </c>
      <c r="Z124" s="10">
        <f t="shared" si="100"/>
        <v>0</v>
      </c>
      <c r="AA124" s="10">
        <f t="shared" si="100"/>
        <v>51233.5</v>
      </c>
    </row>
    <row r="125" spans="1:93" ht="15.75" x14ac:dyDescent="0.25">
      <c r="A125" s="3"/>
      <c r="B125" s="12" t="s">
        <v>64</v>
      </c>
      <c r="C125" s="8" t="s">
        <v>372</v>
      </c>
      <c r="D125" s="8" t="s">
        <v>43</v>
      </c>
      <c r="E125" s="8" t="s">
        <v>51</v>
      </c>
      <c r="F125" s="8" t="s">
        <v>65</v>
      </c>
      <c r="G125" s="10">
        <v>25683</v>
      </c>
      <c r="H125" s="9">
        <v>1584545.45</v>
      </c>
      <c r="I125" s="9"/>
      <c r="J125" s="9">
        <v>1284545.45</v>
      </c>
      <c r="K125" s="9">
        <v>300000</v>
      </c>
      <c r="L125" s="9"/>
      <c r="M125" s="9">
        <v>1338300</v>
      </c>
      <c r="N125" s="9"/>
      <c r="O125" s="9">
        <v>1338300</v>
      </c>
      <c r="P125" s="9"/>
      <c r="Q125" s="9"/>
      <c r="R125" s="9">
        <v>13.94</v>
      </c>
      <c r="S125" s="9"/>
      <c r="T125" s="9">
        <v>13.94</v>
      </c>
      <c r="U125" s="9"/>
      <c r="V125" s="10">
        <v>9354.6</v>
      </c>
      <c r="W125" s="9">
        <v>1338313.94</v>
      </c>
      <c r="X125" s="14"/>
      <c r="Y125" s="14">
        <v>1338313.94</v>
      </c>
      <c r="Z125" s="14"/>
      <c r="AA125" s="15">
        <v>51233.5</v>
      </c>
    </row>
    <row r="126" spans="1:93" s="28" customFormat="1" ht="63" x14ac:dyDescent="0.25">
      <c r="A126" s="27"/>
      <c r="B126" s="12" t="s">
        <v>375</v>
      </c>
      <c r="C126" s="8" t="s">
        <v>374</v>
      </c>
      <c r="D126" s="8"/>
      <c r="E126" s="8"/>
      <c r="F126" s="8"/>
      <c r="G126" s="10">
        <f>G127</f>
        <v>69965.899999999994</v>
      </c>
      <c r="H126" s="10">
        <f t="shared" ref="H126:AA126" si="101">H127</f>
        <v>124539.46</v>
      </c>
      <c r="I126" s="10">
        <f t="shared" si="101"/>
        <v>0</v>
      </c>
      <c r="J126" s="10">
        <f t="shared" si="101"/>
        <v>0</v>
      </c>
      <c r="K126" s="10">
        <f t="shared" si="101"/>
        <v>0</v>
      </c>
      <c r="L126" s="10">
        <f t="shared" si="101"/>
        <v>0</v>
      </c>
      <c r="M126" s="10">
        <f t="shared" si="101"/>
        <v>125000</v>
      </c>
      <c r="N126" s="10">
        <f t="shared" si="101"/>
        <v>0</v>
      </c>
      <c r="O126" s="10">
        <f t="shared" si="101"/>
        <v>0</v>
      </c>
      <c r="P126" s="10">
        <f t="shared" si="101"/>
        <v>0</v>
      </c>
      <c r="Q126" s="10">
        <f t="shared" si="101"/>
        <v>0</v>
      </c>
      <c r="R126" s="10">
        <f t="shared" si="101"/>
        <v>-67359.59</v>
      </c>
      <c r="S126" s="10">
        <f t="shared" si="101"/>
        <v>0</v>
      </c>
      <c r="T126" s="10">
        <f t="shared" si="101"/>
        <v>0</v>
      </c>
      <c r="U126" s="10">
        <f t="shared" si="101"/>
        <v>0</v>
      </c>
      <c r="V126" s="10">
        <f t="shared" si="101"/>
        <v>79865.099999999991</v>
      </c>
      <c r="W126" s="10">
        <f t="shared" si="101"/>
        <v>57640.41</v>
      </c>
      <c r="X126" s="10">
        <f t="shared" si="101"/>
        <v>0</v>
      </c>
      <c r="Y126" s="10">
        <f t="shared" si="101"/>
        <v>0</v>
      </c>
      <c r="Z126" s="10">
        <f t="shared" si="101"/>
        <v>0</v>
      </c>
      <c r="AA126" s="10">
        <f t="shared" si="101"/>
        <v>83893.799999999988</v>
      </c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</row>
    <row r="127" spans="1:93" ht="31.5" x14ac:dyDescent="0.25">
      <c r="A127" s="4"/>
      <c r="B127" s="46" t="s">
        <v>53</v>
      </c>
      <c r="C127" s="19" t="s">
        <v>374</v>
      </c>
      <c r="D127" s="19" t="s">
        <v>43</v>
      </c>
      <c r="E127" s="19" t="s">
        <v>27</v>
      </c>
      <c r="F127" s="19"/>
      <c r="G127" s="20">
        <f>G128</f>
        <v>69965.899999999994</v>
      </c>
      <c r="H127" s="20">
        <f t="shared" ref="H127:AA127" si="102">H128</f>
        <v>124539.46</v>
      </c>
      <c r="I127" s="20">
        <f t="shared" si="102"/>
        <v>0</v>
      </c>
      <c r="J127" s="20">
        <f t="shared" si="102"/>
        <v>0</v>
      </c>
      <c r="K127" s="20">
        <f t="shared" si="102"/>
        <v>0</v>
      </c>
      <c r="L127" s="20">
        <f t="shared" si="102"/>
        <v>0</v>
      </c>
      <c r="M127" s="20">
        <f t="shared" si="102"/>
        <v>125000</v>
      </c>
      <c r="N127" s="20">
        <f t="shared" si="102"/>
        <v>0</v>
      </c>
      <c r="O127" s="20">
        <f t="shared" si="102"/>
        <v>0</v>
      </c>
      <c r="P127" s="20">
        <f t="shared" si="102"/>
        <v>0</v>
      </c>
      <c r="Q127" s="20">
        <f t="shared" si="102"/>
        <v>0</v>
      </c>
      <c r="R127" s="20">
        <f t="shared" si="102"/>
        <v>-67359.59</v>
      </c>
      <c r="S127" s="20">
        <f t="shared" si="102"/>
        <v>0</v>
      </c>
      <c r="T127" s="20">
        <f t="shared" si="102"/>
        <v>0</v>
      </c>
      <c r="U127" s="20">
        <f t="shared" si="102"/>
        <v>0</v>
      </c>
      <c r="V127" s="20">
        <f t="shared" si="102"/>
        <v>79865.099999999991</v>
      </c>
      <c r="W127" s="20">
        <f t="shared" si="102"/>
        <v>57640.41</v>
      </c>
      <c r="X127" s="20">
        <f t="shared" si="102"/>
        <v>0</v>
      </c>
      <c r="Y127" s="20">
        <f t="shared" si="102"/>
        <v>0</v>
      </c>
      <c r="Z127" s="20">
        <f t="shared" si="102"/>
        <v>0</v>
      </c>
      <c r="AA127" s="20">
        <f t="shared" si="102"/>
        <v>83893.799999999988</v>
      </c>
    </row>
    <row r="128" spans="1:93" ht="15.75" x14ac:dyDescent="0.25">
      <c r="A128" s="3"/>
      <c r="B128" s="12" t="s">
        <v>136</v>
      </c>
      <c r="C128" s="8" t="s">
        <v>374</v>
      </c>
      <c r="D128" s="8" t="s">
        <v>43</v>
      </c>
      <c r="E128" s="8" t="s">
        <v>104</v>
      </c>
      <c r="F128" s="8"/>
      <c r="G128" s="10">
        <f>G129+G131</f>
        <v>69965.899999999994</v>
      </c>
      <c r="H128" s="10">
        <f t="shared" ref="H128:AA128" si="103">H129+H131</f>
        <v>124539.46</v>
      </c>
      <c r="I128" s="10">
        <f t="shared" si="103"/>
        <v>0</v>
      </c>
      <c r="J128" s="10">
        <f t="shared" si="103"/>
        <v>0</v>
      </c>
      <c r="K128" s="10">
        <f t="shared" si="103"/>
        <v>0</v>
      </c>
      <c r="L128" s="10">
        <f t="shared" si="103"/>
        <v>0</v>
      </c>
      <c r="M128" s="10">
        <f t="shared" si="103"/>
        <v>125000</v>
      </c>
      <c r="N128" s="10">
        <f t="shared" si="103"/>
        <v>0</v>
      </c>
      <c r="O128" s="10">
        <f t="shared" si="103"/>
        <v>0</v>
      </c>
      <c r="P128" s="10">
        <f t="shared" si="103"/>
        <v>0</v>
      </c>
      <c r="Q128" s="10">
        <f t="shared" si="103"/>
        <v>0</v>
      </c>
      <c r="R128" s="10">
        <f t="shared" si="103"/>
        <v>-67359.59</v>
      </c>
      <c r="S128" s="10">
        <f t="shared" si="103"/>
        <v>0</v>
      </c>
      <c r="T128" s="10">
        <f t="shared" si="103"/>
        <v>0</v>
      </c>
      <c r="U128" s="10">
        <f t="shared" si="103"/>
        <v>0</v>
      </c>
      <c r="V128" s="10">
        <f t="shared" si="103"/>
        <v>79865.099999999991</v>
      </c>
      <c r="W128" s="10">
        <f t="shared" si="103"/>
        <v>57640.41</v>
      </c>
      <c r="X128" s="10">
        <f t="shared" si="103"/>
        <v>0</v>
      </c>
      <c r="Y128" s="10">
        <f t="shared" si="103"/>
        <v>0</v>
      </c>
      <c r="Z128" s="10">
        <f t="shared" si="103"/>
        <v>0</v>
      </c>
      <c r="AA128" s="10">
        <f t="shared" si="103"/>
        <v>83893.799999999988</v>
      </c>
    </row>
    <row r="129" spans="1:93" ht="47.25" x14ac:dyDescent="0.25">
      <c r="A129" s="3"/>
      <c r="B129" s="12" t="s">
        <v>376</v>
      </c>
      <c r="C129" s="8" t="s">
        <v>374</v>
      </c>
      <c r="D129" s="8" t="s">
        <v>43</v>
      </c>
      <c r="E129" s="8" t="s">
        <v>104</v>
      </c>
      <c r="F129" s="8" t="s">
        <v>37</v>
      </c>
      <c r="G129" s="10">
        <f>G130</f>
        <v>44.9</v>
      </c>
      <c r="H129" s="10">
        <f t="shared" ref="H129:AA129" si="104">H130</f>
        <v>124539.46</v>
      </c>
      <c r="I129" s="10">
        <f t="shared" si="104"/>
        <v>0</v>
      </c>
      <c r="J129" s="10">
        <f t="shared" si="104"/>
        <v>0</v>
      </c>
      <c r="K129" s="10">
        <f t="shared" si="104"/>
        <v>0</v>
      </c>
      <c r="L129" s="10">
        <f t="shared" si="104"/>
        <v>0</v>
      </c>
      <c r="M129" s="10">
        <f t="shared" si="104"/>
        <v>125000</v>
      </c>
      <c r="N129" s="10">
        <f t="shared" si="104"/>
        <v>0</v>
      </c>
      <c r="O129" s="10">
        <f t="shared" si="104"/>
        <v>0</v>
      </c>
      <c r="P129" s="10">
        <f t="shared" si="104"/>
        <v>0</v>
      </c>
      <c r="Q129" s="10">
        <f t="shared" si="104"/>
        <v>0</v>
      </c>
      <c r="R129" s="10">
        <f t="shared" si="104"/>
        <v>-67359.59</v>
      </c>
      <c r="S129" s="10">
        <f t="shared" si="104"/>
        <v>0</v>
      </c>
      <c r="T129" s="10">
        <f t="shared" si="104"/>
        <v>0</v>
      </c>
      <c r="U129" s="10">
        <f t="shared" si="104"/>
        <v>0</v>
      </c>
      <c r="V129" s="10">
        <f t="shared" si="104"/>
        <v>44.9</v>
      </c>
      <c r="W129" s="10">
        <f t="shared" si="104"/>
        <v>57640.41</v>
      </c>
      <c r="X129" s="10">
        <f t="shared" si="104"/>
        <v>0</v>
      </c>
      <c r="Y129" s="10">
        <f t="shared" si="104"/>
        <v>0</v>
      </c>
      <c r="Z129" s="10">
        <f t="shared" si="104"/>
        <v>0</v>
      </c>
      <c r="AA129" s="10">
        <f t="shared" si="104"/>
        <v>44.9</v>
      </c>
    </row>
    <row r="130" spans="1:93" ht="47.25" x14ac:dyDescent="0.25">
      <c r="A130" s="3"/>
      <c r="B130" s="12" t="s">
        <v>38</v>
      </c>
      <c r="C130" s="8" t="s">
        <v>374</v>
      </c>
      <c r="D130" s="8" t="s">
        <v>43</v>
      </c>
      <c r="E130" s="8" t="s">
        <v>104</v>
      </c>
      <c r="F130" s="8" t="s">
        <v>39</v>
      </c>
      <c r="G130" s="10">
        <v>44.9</v>
      </c>
      <c r="H130" s="9">
        <v>124539.46</v>
      </c>
      <c r="I130" s="9"/>
      <c r="J130" s="9"/>
      <c r="K130" s="9"/>
      <c r="L130" s="9"/>
      <c r="M130" s="9">
        <v>125000</v>
      </c>
      <c r="N130" s="9"/>
      <c r="O130" s="9"/>
      <c r="P130" s="9"/>
      <c r="Q130" s="9"/>
      <c r="R130" s="9">
        <v>-67359.59</v>
      </c>
      <c r="S130" s="9"/>
      <c r="T130" s="9"/>
      <c r="U130" s="9"/>
      <c r="V130" s="10">
        <v>44.9</v>
      </c>
      <c r="W130" s="9">
        <v>57640.41</v>
      </c>
      <c r="X130" s="14"/>
      <c r="Y130" s="14"/>
      <c r="Z130" s="14"/>
      <c r="AA130" s="15">
        <v>44.9</v>
      </c>
    </row>
    <row r="131" spans="1:93" ht="31.5" x14ac:dyDescent="0.25">
      <c r="A131" s="3"/>
      <c r="B131" s="12" t="s">
        <v>377</v>
      </c>
      <c r="C131" s="8" t="s">
        <v>374</v>
      </c>
      <c r="D131" s="8" t="s">
        <v>43</v>
      </c>
      <c r="E131" s="8" t="s">
        <v>104</v>
      </c>
      <c r="F131" s="8" t="s">
        <v>31</v>
      </c>
      <c r="G131" s="10">
        <f>G132</f>
        <v>69921</v>
      </c>
      <c r="H131" s="10">
        <f t="shared" ref="H131:AA131" si="105">H132</f>
        <v>0</v>
      </c>
      <c r="I131" s="10">
        <f t="shared" si="105"/>
        <v>0</v>
      </c>
      <c r="J131" s="10">
        <f t="shared" si="105"/>
        <v>0</v>
      </c>
      <c r="K131" s="10">
        <f t="shared" si="105"/>
        <v>0</v>
      </c>
      <c r="L131" s="10">
        <f t="shared" si="105"/>
        <v>0</v>
      </c>
      <c r="M131" s="10">
        <f t="shared" si="105"/>
        <v>0</v>
      </c>
      <c r="N131" s="10">
        <f t="shared" si="105"/>
        <v>0</v>
      </c>
      <c r="O131" s="10">
        <f t="shared" si="105"/>
        <v>0</v>
      </c>
      <c r="P131" s="10">
        <f t="shared" si="105"/>
        <v>0</v>
      </c>
      <c r="Q131" s="10">
        <f t="shared" si="105"/>
        <v>0</v>
      </c>
      <c r="R131" s="10">
        <f t="shared" si="105"/>
        <v>0</v>
      </c>
      <c r="S131" s="10">
        <f t="shared" si="105"/>
        <v>0</v>
      </c>
      <c r="T131" s="10">
        <f t="shared" si="105"/>
        <v>0</v>
      </c>
      <c r="U131" s="10">
        <f t="shared" si="105"/>
        <v>0</v>
      </c>
      <c r="V131" s="10">
        <f t="shared" si="105"/>
        <v>79820.2</v>
      </c>
      <c r="W131" s="10">
        <f t="shared" si="105"/>
        <v>0</v>
      </c>
      <c r="X131" s="10">
        <f t="shared" si="105"/>
        <v>0</v>
      </c>
      <c r="Y131" s="10">
        <f t="shared" si="105"/>
        <v>0</v>
      </c>
      <c r="Z131" s="10">
        <f t="shared" si="105"/>
        <v>0</v>
      </c>
      <c r="AA131" s="10">
        <f t="shared" si="105"/>
        <v>83848.899999999994</v>
      </c>
    </row>
    <row r="132" spans="1:93" ht="78.75" x14ac:dyDescent="0.25">
      <c r="A132" s="3"/>
      <c r="B132" s="12" t="s">
        <v>32</v>
      </c>
      <c r="C132" s="8" t="s">
        <v>374</v>
      </c>
      <c r="D132" s="8" t="s">
        <v>43</v>
      </c>
      <c r="E132" s="8" t="s">
        <v>104</v>
      </c>
      <c r="F132" s="8" t="s">
        <v>33</v>
      </c>
      <c r="G132" s="10">
        <v>69921</v>
      </c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10">
        <v>79820.2</v>
      </c>
      <c r="W132" s="9"/>
      <c r="X132" s="14"/>
      <c r="Y132" s="14"/>
      <c r="Z132" s="14"/>
      <c r="AA132" s="15">
        <v>83848.899999999994</v>
      </c>
    </row>
    <row r="133" spans="1:93" s="28" customFormat="1" ht="63" x14ac:dyDescent="0.25">
      <c r="A133" s="27" t="s">
        <v>130</v>
      </c>
      <c r="B133" s="12" t="s">
        <v>131</v>
      </c>
      <c r="C133" s="8" t="s">
        <v>378</v>
      </c>
      <c r="D133" s="8"/>
      <c r="E133" s="8"/>
      <c r="F133" s="8"/>
      <c r="G133" s="10">
        <f>G134</f>
        <v>10</v>
      </c>
      <c r="H133" s="10">
        <f t="shared" ref="H133:AA133" si="106">H134</f>
        <v>0</v>
      </c>
      <c r="I133" s="10">
        <f t="shared" si="106"/>
        <v>0</v>
      </c>
      <c r="J133" s="10">
        <f t="shared" si="106"/>
        <v>0</v>
      </c>
      <c r="K133" s="10">
        <f t="shared" si="106"/>
        <v>0</v>
      </c>
      <c r="L133" s="10">
        <f t="shared" si="106"/>
        <v>0</v>
      </c>
      <c r="M133" s="10">
        <f t="shared" si="106"/>
        <v>0</v>
      </c>
      <c r="N133" s="10">
        <f t="shared" si="106"/>
        <v>0</v>
      </c>
      <c r="O133" s="10">
        <f t="shared" si="106"/>
        <v>0</v>
      </c>
      <c r="P133" s="10">
        <f t="shared" si="106"/>
        <v>0</v>
      </c>
      <c r="Q133" s="10">
        <f t="shared" si="106"/>
        <v>0</v>
      </c>
      <c r="R133" s="10">
        <f t="shared" si="106"/>
        <v>0</v>
      </c>
      <c r="S133" s="10">
        <f t="shared" si="106"/>
        <v>0</v>
      </c>
      <c r="T133" s="10">
        <f t="shared" si="106"/>
        <v>0</v>
      </c>
      <c r="U133" s="10">
        <f t="shared" si="106"/>
        <v>0</v>
      </c>
      <c r="V133" s="10">
        <f t="shared" si="106"/>
        <v>10</v>
      </c>
      <c r="W133" s="10">
        <f t="shared" si="106"/>
        <v>0</v>
      </c>
      <c r="X133" s="10">
        <f t="shared" si="106"/>
        <v>0</v>
      </c>
      <c r="Y133" s="10">
        <f t="shared" si="106"/>
        <v>0</v>
      </c>
      <c r="Z133" s="10">
        <f t="shared" si="106"/>
        <v>0</v>
      </c>
      <c r="AA133" s="10">
        <f t="shared" si="106"/>
        <v>10</v>
      </c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/>
      <c r="CL133" s="11"/>
      <c r="CM133" s="11"/>
      <c r="CN133" s="11"/>
      <c r="CO133" s="11"/>
    </row>
    <row r="134" spans="1:93" ht="31.5" x14ac:dyDescent="0.25">
      <c r="A134" s="4"/>
      <c r="B134" s="26" t="s">
        <v>53</v>
      </c>
      <c r="C134" s="19" t="s">
        <v>378</v>
      </c>
      <c r="D134" s="19" t="s">
        <v>43</v>
      </c>
      <c r="E134" s="19" t="s">
        <v>27</v>
      </c>
      <c r="F134" s="19"/>
      <c r="G134" s="20">
        <f>G135</f>
        <v>10</v>
      </c>
      <c r="H134" s="20">
        <f t="shared" ref="H134:AA134" si="107">H135</f>
        <v>0</v>
      </c>
      <c r="I134" s="20">
        <f t="shared" si="107"/>
        <v>0</v>
      </c>
      <c r="J134" s="20">
        <f t="shared" si="107"/>
        <v>0</v>
      </c>
      <c r="K134" s="20">
        <f t="shared" si="107"/>
        <v>0</v>
      </c>
      <c r="L134" s="20">
        <f t="shared" si="107"/>
        <v>0</v>
      </c>
      <c r="M134" s="20">
        <f t="shared" si="107"/>
        <v>0</v>
      </c>
      <c r="N134" s="20">
        <f t="shared" si="107"/>
        <v>0</v>
      </c>
      <c r="O134" s="20">
        <f t="shared" si="107"/>
        <v>0</v>
      </c>
      <c r="P134" s="20">
        <f t="shared" si="107"/>
        <v>0</v>
      </c>
      <c r="Q134" s="20">
        <f t="shared" si="107"/>
        <v>0</v>
      </c>
      <c r="R134" s="20">
        <f t="shared" si="107"/>
        <v>0</v>
      </c>
      <c r="S134" s="20">
        <f t="shared" si="107"/>
        <v>0</v>
      </c>
      <c r="T134" s="20">
        <f t="shared" si="107"/>
        <v>0</v>
      </c>
      <c r="U134" s="20">
        <f t="shared" si="107"/>
        <v>0</v>
      </c>
      <c r="V134" s="20">
        <f t="shared" si="107"/>
        <v>10</v>
      </c>
      <c r="W134" s="20">
        <f t="shared" si="107"/>
        <v>0</v>
      </c>
      <c r="X134" s="20">
        <f t="shared" si="107"/>
        <v>0</v>
      </c>
      <c r="Y134" s="20">
        <f t="shared" si="107"/>
        <v>0</v>
      </c>
      <c r="Z134" s="20">
        <f t="shared" si="107"/>
        <v>0</v>
      </c>
      <c r="AA134" s="20">
        <f t="shared" si="107"/>
        <v>10</v>
      </c>
    </row>
    <row r="135" spans="1:93" ht="31.5" x14ac:dyDescent="0.25">
      <c r="A135" s="3"/>
      <c r="B135" s="12" t="s">
        <v>111</v>
      </c>
      <c r="C135" s="8" t="s">
        <v>378</v>
      </c>
      <c r="D135" s="8" t="s">
        <v>43</v>
      </c>
      <c r="E135" s="8" t="s">
        <v>43</v>
      </c>
      <c r="F135" s="8"/>
      <c r="G135" s="10">
        <f>G136</f>
        <v>10</v>
      </c>
      <c r="H135" s="10">
        <f t="shared" ref="H135:AA135" si="108">H136</f>
        <v>0</v>
      </c>
      <c r="I135" s="10">
        <f t="shared" si="108"/>
        <v>0</v>
      </c>
      <c r="J135" s="10">
        <f t="shared" si="108"/>
        <v>0</v>
      </c>
      <c r="K135" s="10">
        <f t="shared" si="108"/>
        <v>0</v>
      </c>
      <c r="L135" s="10">
        <f t="shared" si="108"/>
        <v>0</v>
      </c>
      <c r="M135" s="10">
        <f t="shared" si="108"/>
        <v>0</v>
      </c>
      <c r="N135" s="10">
        <f t="shared" si="108"/>
        <v>0</v>
      </c>
      <c r="O135" s="10">
        <f t="shared" si="108"/>
        <v>0</v>
      </c>
      <c r="P135" s="10">
        <f t="shared" si="108"/>
        <v>0</v>
      </c>
      <c r="Q135" s="10">
        <f t="shared" si="108"/>
        <v>0</v>
      </c>
      <c r="R135" s="10">
        <f t="shared" si="108"/>
        <v>0</v>
      </c>
      <c r="S135" s="10">
        <f t="shared" si="108"/>
        <v>0</v>
      </c>
      <c r="T135" s="10">
        <f t="shared" si="108"/>
        <v>0</v>
      </c>
      <c r="U135" s="10">
        <f t="shared" si="108"/>
        <v>0</v>
      </c>
      <c r="V135" s="10">
        <f t="shared" si="108"/>
        <v>10</v>
      </c>
      <c r="W135" s="10">
        <f t="shared" si="108"/>
        <v>0</v>
      </c>
      <c r="X135" s="10">
        <f t="shared" si="108"/>
        <v>0</v>
      </c>
      <c r="Y135" s="10">
        <f t="shared" si="108"/>
        <v>0</v>
      </c>
      <c r="Z135" s="10">
        <f t="shared" si="108"/>
        <v>0</v>
      </c>
      <c r="AA135" s="10">
        <f t="shared" si="108"/>
        <v>10</v>
      </c>
    </row>
    <row r="136" spans="1:93" ht="94.5" x14ac:dyDescent="0.25">
      <c r="A136" s="3"/>
      <c r="B136" s="12" t="s">
        <v>379</v>
      </c>
      <c r="C136" s="8" t="s">
        <v>378</v>
      </c>
      <c r="D136" s="8" t="s">
        <v>43</v>
      </c>
      <c r="E136" s="8" t="s">
        <v>43</v>
      </c>
      <c r="F136" s="8" t="s">
        <v>37</v>
      </c>
      <c r="G136" s="10">
        <f>G137</f>
        <v>10</v>
      </c>
      <c r="H136" s="10">
        <f t="shared" ref="H136:AA136" si="109">H137</f>
        <v>0</v>
      </c>
      <c r="I136" s="10">
        <f t="shared" si="109"/>
        <v>0</v>
      </c>
      <c r="J136" s="10">
        <f t="shared" si="109"/>
        <v>0</v>
      </c>
      <c r="K136" s="10">
        <f t="shared" si="109"/>
        <v>0</v>
      </c>
      <c r="L136" s="10">
        <f t="shared" si="109"/>
        <v>0</v>
      </c>
      <c r="M136" s="10">
        <f t="shared" si="109"/>
        <v>0</v>
      </c>
      <c r="N136" s="10">
        <f t="shared" si="109"/>
        <v>0</v>
      </c>
      <c r="O136" s="10">
        <f t="shared" si="109"/>
        <v>0</v>
      </c>
      <c r="P136" s="10">
        <f t="shared" si="109"/>
        <v>0</v>
      </c>
      <c r="Q136" s="10">
        <f t="shared" si="109"/>
        <v>0</v>
      </c>
      <c r="R136" s="10">
        <f t="shared" si="109"/>
        <v>0</v>
      </c>
      <c r="S136" s="10">
        <f t="shared" si="109"/>
        <v>0</v>
      </c>
      <c r="T136" s="10">
        <f t="shared" si="109"/>
        <v>0</v>
      </c>
      <c r="U136" s="10">
        <f t="shared" si="109"/>
        <v>0</v>
      </c>
      <c r="V136" s="10">
        <f t="shared" si="109"/>
        <v>10</v>
      </c>
      <c r="W136" s="10">
        <f t="shared" si="109"/>
        <v>0</v>
      </c>
      <c r="X136" s="10">
        <f t="shared" si="109"/>
        <v>0</v>
      </c>
      <c r="Y136" s="10">
        <f t="shared" si="109"/>
        <v>0</v>
      </c>
      <c r="Z136" s="10">
        <f t="shared" si="109"/>
        <v>0</v>
      </c>
      <c r="AA136" s="10">
        <f t="shared" si="109"/>
        <v>10</v>
      </c>
    </row>
    <row r="137" spans="1:93" ht="47.25" x14ac:dyDescent="0.25">
      <c r="A137" s="3"/>
      <c r="B137" s="12" t="s">
        <v>38</v>
      </c>
      <c r="C137" s="8" t="s">
        <v>378</v>
      </c>
      <c r="D137" s="8" t="s">
        <v>43</v>
      </c>
      <c r="E137" s="8" t="s">
        <v>43</v>
      </c>
      <c r="F137" s="8" t="s">
        <v>39</v>
      </c>
      <c r="G137" s="10">
        <v>10</v>
      </c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10">
        <v>10</v>
      </c>
      <c r="W137" s="9"/>
      <c r="X137" s="14"/>
      <c r="Y137" s="14"/>
      <c r="Z137" s="14"/>
      <c r="AA137" s="15">
        <v>10</v>
      </c>
    </row>
    <row r="138" spans="1:93" s="28" customFormat="1" ht="63" x14ac:dyDescent="0.25">
      <c r="A138" s="27" t="s">
        <v>120</v>
      </c>
      <c r="B138" s="12" t="s">
        <v>380</v>
      </c>
      <c r="C138" s="8" t="s">
        <v>381</v>
      </c>
      <c r="D138" s="8"/>
      <c r="E138" s="8"/>
      <c r="F138" s="8"/>
      <c r="G138" s="10">
        <f>G139</f>
        <v>10000</v>
      </c>
      <c r="H138" s="10">
        <f t="shared" ref="H138:AA138" si="110">H139</f>
        <v>8911710</v>
      </c>
      <c r="I138" s="10">
        <f t="shared" si="110"/>
        <v>0</v>
      </c>
      <c r="J138" s="10">
        <f t="shared" si="110"/>
        <v>8581710</v>
      </c>
      <c r="K138" s="10">
        <f t="shared" si="110"/>
        <v>265413.71999999997</v>
      </c>
      <c r="L138" s="10">
        <f t="shared" si="110"/>
        <v>0</v>
      </c>
      <c r="M138" s="10">
        <f t="shared" si="110"/>
        <v>6866600</v>
      </c>
      <c r="N138" s="10">
        <f t="shared" si="110"/>
        <v>0</v>
      </c>
      <c r="O138" s="10">
        <f t="shared" si="110"/>
        <v>6656600</v>
      </c>
      <c r="P138" s="10">
        <f t="shared" si="110"/>
        <v>210000</v>
      </c>
      <c r="Q138" s="10">
        <f t="shared" si="110"/>
        <v>0</v>
      </c>
      <c r="R138" s="10">
        <f t="shared" si="110"/>
        <v>67389.59</v>
      </c>
      <c r="S138" s="10">
        <f t="shared" si="110"/>
        <v>0</v>
      </c>
      <c r="T138" s="10">
        <f t="shared" si="110"/>
        <v>30</v>
      </c>
      <c r="U138" s="10">
        <f t="shared" si="110"/>
        <v>67359.59</v>
      </c>
      <c r="V138" s="10">
        <f t="shared" si="110"/>
        <v>10000</v>
      </c>
      <c r="W138" s="10">
        <f t="shared" si="110"/>
        <v>6933989.5899999999</v>
      </c>
      <c r="X138" s="10">
        <f t="shared" si="110"/>
        <v>0</v>
      </c>
      <c r="Y138" s="10">
        <f t="shared" si="110"/>
        <v>6656630</v>
      </c>
      <c r="Z138" s="10">
        <f t="shared" si="110"/>
        <v>277359.59000000003</v>
      </c>
      <c r="AA138" s="10">
        <f t="shared" si="110"/>
        <v>10000</v>
      </c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/>
      <c r="BZ138" s="11"/>
      <c r="CA138" s="11"/>
      <c r="CB138" s="11"/>
      <c r="CC138" s="11"/>
      <c r="CD138" s="11"/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/>
    </row>
    <row r="139" spans="1:93" ht="15.75" x14ac:dyDescent="0.25">
      <c r="A139" s="4"/>
      <c r="B139" s="26" t="s">
        <v>25</v>
      </c>
      <c r="C139" s="19" t="s">
        <v>381</v>
      </c>
      <c r="D139" s="19" t="s">
        <v>26</v>
      </c>
      <c r="E139" s="19" t="s">
        <v>27</v>
      </c>
      <c r="F139" s="19"/>
      <c r="G139" s="20">
        <f>G140</f>
        <v>10000</v>
      </c>
      <c r="H139" s="20">
        <f t="shared" ref="H139:AA139" si="111">H140</f>
        <v>8911710</v>
      </c>
      <c r="I139" s="20">
        <f t="shared" si="111"/>
        <v>0</v>
      </c>
      <c r="J139" s="20">
        <f t="shared" si="111"/>
        <v>8581710</v>
      </c>
      <c r="K139" s="20">
        <f t="shared" si="111"/>
        <v>265413.71999999997</v>
      </c>
      <c r="L139" s="20">
        <f t="shared" si="111"/>
        <v>0</v>
      </c>
      <c r="M139" s="20">
        <f t="shared" si="111"/>
        <v>6866600</v>
      </c>
      <c r="N139" s="20">
        <f t="shared" si="111"/>
        <v>0</v>
      </c>
      <c r="O139" s="20">
        <f t="shared" si="111"/>
        <v>6656600</v>
      </c>
      <c r="P139" s="20">
        <f t="shared" si="111"/>
        <v>210000</v>
      </c>
      <c r="Q139" s="20">
        <f t="shared" si="111"/>
        <v>0</v>
      </c>
      <c r="R139" s="20">
        <f t="shared" si="111"/>
        <v>67389.59</v>
      </c>
      <c r="S139" s="20">
        <f t="shared" si="111"/>
        <v>0</v>
      </c>
      <c r="T139" s="20">
        <f t="shared" si="111"/>
        <v>30</v>
      </c>
      <c r="U139" s="20">
        <f t="shared" si="111"/>
        <v>67359.59</v>
      </c>
      <c r="V139" s="20">
        <f t="shared" si="111"/>
        <v>10000</v>
      </c>
      <c r="W139" s="20">
        <f t="shared" si="111"/>
        <v>6933989.5899999999</v>
      </c>
      <c r="X139" s="20">
        <f t="shared" si="111"/>
        <v>0</v>
      </c>
      <c r="Y139" s="20">
        <f t="shared" si="111"/>
        <v>6656630</v>
      </c>
      <c r="Z139" s="20">
        <f t="shared" si="111"/>
        <v>277359.59000000003</v>
      </c>
      <c r="AA139" s="20">
        <f t="shared" si="111"/>
        <v>10000</v>
      </c>
    </row>
    <row r="140" spans="1:93" ht="15.75" x14ac:dyDescent="0.25">
      <c r="A140" s="3"/>
      <c r="B140" s="12" t="s">
        <v>125</v>
      </c>
      <c r="C140" s="8" t="s">
        <v>381</v>
      </c>
      <c r="D140" s="8" t="s">
        <v>26</v>
      </c>
      <c r="E140" s="8" t="s">
        <v>68</v>
      </c>
      <c r="F140" s="8"/>
      <c r="G140" s="10">
        <f>G141</f>
        <v>10000</v>
      </c>
      <c r="H140" s="10">
        <f t="shared" ref="H140:AA140" si="112">H141</f>
        <v>8911710</v>
      </c>
      <c r="I140" s="10">
        <f t="shared" si="112"/>
        <v>0</v>
      </c>
      <c r="J140" s="10">
        <f t="shared" si="112"/>
        <v>8581710</v>
      </c>
      <c r="K140" s="10">
        <f t="shared" si="112"/>
        <v>265413.71999999997</v>
      </c>
      <c r="L140" s="10">
        <f t="shared" si="112"/>
        <v>0</v>
      </c>
      <c r="M140" s="10">
        <f t="shared" si="112"/>
        <v>6866600</v>
      </c>
      <c r="N140" s="10">
        <f t="shared" si="112"/>
        <v>0</v>
      </c>
      <c r="O140" s="10">
        <f t="shared" si="112"/>
        <v>6656600</v>
      </c>
      <c r="P140" s="10">
        <f t="shared" si="112"/>
        <v>210000</v>
      </c>
      <c r="Q140" s="10">
        <f t="shared" si="112"/>
        <v>0</v>
      </c>
      <c r="R140" s="10">
        <f t="shared" si="112"/>
        <v>67389.59</v>
      </c>
      <c r="S140" s="10">
        <f t="shared" si="112"/>
        <v>0</v>
      </c>
      <c r="T140" s="10">
        <f t="shared" si="112"/>
        <v>30</v>
      </c>
      <c r="U140" s="10">
        <f t="shared" si="112"/>
        <v>67359.59</v>
      </c>
      <c r="V140" s="10">
        <f t="shared" si="112"/>
        <v>10000</v>
      </c>
      <c r="W140" s="10">
        <f t="shared" si="112"/>
        <v>6933989.5899999999</v>
      </c>
      <c r="X140" s="10">
        <f t="shared" si="112"/>
        <v>0</v>
      </c>
      <c r="Y140" s="10">
        <f t="shared" si="112"/>
        <v>6656630</v>
      </c>
      <c r="Z140" s="10">
        <f t="shared" si="112"/>
        <v>277359.59000000003</v>
      </c>
      <c r="AA140" s="10">
        <f t="shared" si="112"/>
        <v>10000</v>
      </c>
    </row>
    <row r="141" spans="1:93" ht="47.25" x14ac:dyDescent="0.25">
      <c r="A141" s="3"/>
      <c r="B141" s="12" t="s">
        <v>382</v>
      </c>
      <c r="C141" s="8" t="s">
        <v>381</v>
      </c>
      <c r="D141" s="8" t="s">
        <v>26</v>
      </c>
      <c r="E141" s="8" t="s">
        <v>68</v>
      </c>
      <c r="F141" s="8" t="s">
        <v>37</v>
      </c>
      <c r="G141" s="10">
        <f>G142</f>
        <v>10000</v>
      </c>
      <c r="H141" s="10">
        <f t="shared" ref="H141:AA141" si="113">H142</f>
        <v>8911710</v>
      </c>
      <c r="I141" s="10">
        <f t="shared" si="113"/>
        <v>0</v>
      </c>
      <c r="J141" s="10">
        <f t="shared" si="113"/>
        <v>8581710</v>
      </c>
      <c r="K141" s="10">
        <f t="shared" si="113"/>
        <v>265413.71999999997</v>
      </c>
      <c r="L141" s="10">
        <f t="shared" si="113"/>
        <v>0</v>
      </c>
      <c r="M141" s="10">
        <f t="shared" si="113"/>
        <v>6866600</v>
      </c>
      <c r="N141" s="10">
        <f t="shared" si="113"/>
        <v>0</v>
      </c>
      <c r="O141" s="10">
        <f t="shared" si="113"/>
        <v>6656600</v>
      </c>
      <c r="P141" s="10">
        <f t="shared" si="113"/>
        <v>210000</v>
      </c>
      <c r="Q141" s="10">
        <f t="shared" si="113"/>
        <v>0</v>
      </c>
      <c r="R141" s="10">
        <f t="shared" si="113"/>
        <v>67389.59</v>
      </c>
      <c r="S141" s="10">
        <f t="shared" si="113"/>
        <v>0</v>
      </c>
      <c r="T141" s="10">
        <f t="shared" si="113"/>
        <v>30</v>
      </c>
      <c r="U141" s="10">
        <f t="shared" si="113"/>
        <v>67359.59</v>
      </c>
      <c r="V141" s="10">
        <f t="shared" si="113"/>
        <v>10000</v>
      </c>
      <c r="W141" s="10">
        <f t="shared" si="113"/>
        <v>6933989.5899999999</v>
      </c>
      <c r="X141" s="10">
        <f t="shared" si="113"/>
        <v>0</v>
      </c>
      <c r="Y141" s="10">
        <f t="shared" si="113"/>
        <v>6656630</v>
      </c>
      <c r="Z141" s="10">
        <f t="shared" si="113"/>
        <v>277359.59000000003</v>
      </c>
      <c r="AA141" s="10">
        <f t="shared" si="113"/>
        <v>10000</v>
      </c>
    </row>
    <row r="142" spans="1:93" ht="47.25" x14ac:dyDescent="0.25">
      <c r="A142" s="3"/>
      <c r="B142" s="12" t="s">
        <v>38</v>
      </c>
      <c r="C142" s="8" t="s">
        <v>381</v>
      </c>
      <c r="D142" s="8" t="s">
        <v>26</v>
      </c>
      <c r="E142" s="8" t="s">
        <v>68</v>
      </c>
      <c r="F142" s="8" t="s">
        <v>39</v>
      </c>
      <c r="G142" s="10">
        <v>10000</v>
      </c>
      <c r="H142" s="9">
        <v>8911710</v>
      </c>
      <c r="I142" s="9"/>
      <c r="J142" s="9">
        <v>8581710</v>
      </c>
      <c r="K142" s="9">
        <v>265413.71999999997</v>
      </c>
      <c r="L142" s="9"/>
      <c r="M142" s="9">
        <v>6866600</v>
      </c>
      <c r="N142" s="9"/>
      <c r="O142" s="9">
        <v>6656600</v>
      </c>
      <c r="P142" s="9">
        <v>210000</v>
      </c>
      <c r="Q142" s="9"/>
      <c r="R142" s="9">
        <v>67389.59</v>
      </c>
      <c r="S142" s="9"/>
      <c r="T142" s="9">
        <v>30</v>
      </c>
      <c r="U142" s="9">
        <v>67359.59</v>
      </c>
      <c r="V142" s="10">
        <v>10000</v>
      </c>
      <c r="W142" s="9">
        <v>6933989.5899999999</v>
      </c>
      <c r="X142" s="14"/>
      <c r="Y142" s="14">
        <v>6656630</v>
      </c>
      <c r="Z142" s="14">
        <v>277359.59000000003</v>
      </c>
      <c r="AA142" s="15">
        <v>10000</v>
      </c>
    </row>
    <row r="143" spans="1:93" s="28" customFormat="1" ht="31.5" x14ac:dyDescent="0.25">
      <c r="A143" s="27" t="s">
        <v>123</v>
      </c>
      <c r="B143" s="12" t="s">
        <v>127</v>
      </c>
      <c r="C143" s="8" t="s">
        <v>128</v>
      </c>
      <c r="D143" s="8"/>
      <c r="E143" s="8"/>
      <c r="F143" s="8"/>
      <c r="G143" s="10">
        <f>G144</f>
        <v>2040.9</v>
      </c>
      <c r="H143" s="10">
        <f t="shared" ref="H143:AA143" si="114">H144</f>
        <v>809884.51</v>
      </c>
      <c r="I143" s="10">
        <f t="shared" si="114"/>
        <v>0</v>
      </c>
      <c r="J143" s="10">
        <f t="shared" si="114"/>
        <v>784423.97</v>
      </c>
      <c r="K143" s="10">
        <f t="shared" si="114"/>
        <v>24260.54</v>
      </c>
      <c r="L143" s="10">
        <f t="shared" si="114"/>
        <v>0</v>
      </c>
      <c r="M143" s="10">
        <f t="shared" si="114"/>
        <v>0</v>
      </c>
      <c r="N143" s="10">
        <f t="shared" si="114"/>
        <v>0</v>
      </c>
      <c r="O143" s="10">
        <f t="shared" si="114"/>
        <v>0</v>
      </c>
      <c r="P143" s="10">
        <f t="shared" si="114"/>
        <v>0</v>
      </c>
      <c r="Q143" s="10">
        <f t="shared" si="114"/>
        <v>0</v>
      </c>
      <c r="R143" s="10">
        <f t="shared" si="114"/>
        <v>0</v>
      </c>
      <c r="S143" s="10">
        <f t="shared" si="114"/>
        <v>0</v>
      </c>
      <c r="T143" s="10">
        <f t="shared" si="114"/>
        <v>0</v>
      </c>
      <c r="U143" s="10">
        <f t="shared" si="114"/>
        <v>0</v>
      </c>
      <c r="V143" s="10">
        <f t="shared" si="114"/>
        <v>1256.5</v>
      </c>
      <c r="W143" s="10">
        <f t="shared" si="114"/>
        <v>0</v>
      </c>
      <c r="X143" s="10">
        <f t="shared" si="114"/>
        <v>0</v>
      </c>
      <c r="Y143" s="10">
        <f t="shared" si="114"/>
        <v>0</v>
      </c>
      <c r="Z143" s="10">
        <f t="shared" si="114"/>
        <v>0</v>
      </c>
      <c r="AA143" s="10">
        <f t="shared" si="114"/>
        <v>1000</v>
      </c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</row>
    <row r="144" spans="1:93" ht="15.75" x14ac:dyDescent="0.25">
      <c r="A144" s="4"/>
      <c r="B144" s="26" t="s">
        <v>25</v>
      </c>
      <c r="C144" s="19" t="s">
        <v>128</v>
      </c>
      <c r="D144" s="19" t="s">
        <v>26</v>
      </c>
      <c r="E144" s="19" t="s">
        <v>27</v>
      </c>
      <c r="F144" s="19"/>
      <c r="G144" s="20">
        <f>G145</f>
        <v>2040.9</v>
      </c>
      <c r="H144" s="20">
        <f t="shared" ref="H144:AA144" si="115">H145</f>
        <v>809884.51</v>
      </c>
      <c r="I144" s="20">
        <f t="shared" si="115"/>
        <v>0</v>
      </c>
      <c r="J144" s="20">
        <f t="shared" si="115"/>
        <v>784423.97</v>
      </c>
      <c r="K144" s="20">
        <f t="shared" si="115"/>
        <v>24260.54</v>
      </c>
      <c r="L144" s="20">
        <f t="shared" si="115"/>
        <v>0</v>
      </c>
      <c r="M144" s="20">
        <f t="shared" si="115"/>
        <v>0</v>
      </c>
      <c r="N144" s="20">
        <f t="shared" si="115"/>
        <v>0</v>
      </c>
      <c r="O144" s="20">
        <f t="shared" si="115"/>
        <v>0</v>
      </c>
      <c r="P144" s="20">
        <f t="shared" si="115"/>
        <v>0</v>
      </c>
      <c r="Q144" s="20">
        <f t="shared" si="115"/>
        <v>0</v>
      </c>
      <c r="R144" s="20">
        <f t="shared" si="115"/>
        <v>0</v>
      </c>
      <c r="S144" s="20">
        <f t="shared" si="115"/>
        <v>0</v>
      </c>
      <c r="T144" s="20">
        <f t="shared" si="115"/>
        <v>0</v>
      </c>
      <c r="U144" s="20">
        <f t="shared" si="115"/>
        <v>0</v>
      </c>
      <c r="V144" s="20">
        <f t="shared" si="115"/>
        <v>1256.5</v>
      </c>
      <c r="W144" s="20">
        <f t="shared" si="115"/>
        <v>0</v>
      </c>
      <c r="X144" s="20">
        <f t="shared" si="115"/>
        <v>0</v>
      </c>
      <c r="Y144" s="20">
        <f t="shared" si="115"/>
        <v>0</v>
      </c>
      <c r="Z144" s="20">
        <f t="shared" si="115"/>
        <v>0</v>
      </c>
      <c r="AA144" s="20">
        <f t="shared" si="115"/>
        <v>1000</v>
      </c>
    </row>
    <row r="145" spans="1:93" ht="15.75" x14ac:dyDescent="0.25">
      <c r="A145" s="3"/>
      <c r="B145" s="12" t="s">
        <v>125</v>
      </c>
      <c r="C145" s="8" t="s">
        <v>128</v>
      </c>
      <c r="D145" s="8" t="s">
        <v>26</v>
      </c>
      <c r="E145" s="8" t="s">
        <v>68</v>
      </c>
      <c r="F145" s="8"/>
      <c r="G145" s="10">
        <f>G146</f>
        <v>2040.9</v>
      </c>
      <c r="H145" s="10">
        <f t="shared" ref="H145:AA145" si="116">H146</f>
        <v>809884.51</v>
      </c>
      <c r="I145" s="10">
        <f t="shared" si="116"/>
        <v>0</v>
      </c>
      <c r="J145" s="10">
        <f t="shared" si="116"/>
        <v>784423.97</v>
      </c>
      <c r="K145" s="10">
        <f t="shared" si="116"/>
        <v>24260.54</v>
      </c>
      <c r="L145" s="10">
        <f t="shared" si="116"/>
        <v>0</v>
      </c>
      <c r="M145" s="10">
        <f t="shared" si="116"/>
        <v>0</v>
      </c>
      <c r="N145" s="10">
        <f t="shared" si="116"/>
        <v>0</v>
      </c>
      <c r="O145" s="10">
        <f t="shared" si="116"/>
        <v>0</v>
      </c>
      <c r="P145" s="10">
        <f t="shared" si="116"/>
        <v>0</v>
      </c>
      <c r="Q145" s="10">
        <f t="shared" si="116"/>
        <v>0</v>
      </c>
      <c r="R145" s="10">
        <f t="shared" si="116"/>
        <v>0</v>
      </c>
      <c r="S145" s="10">
        <f t="shared" si="116"/>
        <v>0</v>
      </c>
      <c r="T145" s="10">
        <f t="shared" si="116"/>
        <v>0</v>
      </c>
      <c r="U145" s="10">
        <f t="shared" si="116"/>
        <v>0</v>
      </c>
      <c r="V145" s="10">
        <f t="shared" si="116"/>
        <v>1256.5</v>
      </c>
      <c r="W145" s="10">
        <f t="shared" si="116"/>
        <v>0</v>
      </c>
      <c r="X145" s="10">
        <f t="shared" si="116"/>
        <v>0</v>
      </c>
      <c r="Y145" s="10">
        <f t="shared" si="116"/>
        <v>0</v>
      </c>
      <c r="Z145" s="10">
        <f t="shared" si="116"/>
        <v>0</v>
      </c>
      <c r="AA145" s="10">
        <f t="shared" si="116"/>
        <v>1000</v>
      </c>
    </row>
    <row r="146" spans="1:93" ht="63" x14ac:dyDescent="0.25">
      <c r="A146" s="3"/>
      <c r="B146" s="45" t="s">
        <v>129</v>
      </c>
      <c r="C146" s="8" t="s">
        <v>128</v>
      </c>
      <c r="D146" s="8" t="s">
        <v>26</v>
      </c>
      <c r="E146" s="8" t="s">
        <v>68</v>
      </c>
      <c r="F146" s="8" t="s">
        <v>37</v>
      </c>
      <c r="G146" s="10">
        <f>G147</f>
        <v>2040.9</v>
      </c>
      <c r="H146" s="10">
        <f t="shared" ref="H146:AA146" si="117">H147</f>
        <v>809884.51</v>
      </c>
      <c r="I146" s="10">
        <f t="shared" si="117"/>
        <v>0</v>
      </c>
      <c r="J146" s="10">
        <f t="shared" si="117"/>
        <v>784423.97</v>
      </c>
      <c r="K146" s="10">
        <f t="shared" si="117"/>
        <v>24260.54</v>
      </c>
      <c r="L146" s="10">
        <f t="shared" si="117"/>
        <v>0</v>
      </c>
      <c r="M146" s="10">
        <f t="shared" si="117"/>
        <v>0</v>
      </c>
      <c r="N146" s="10">
        <f t="shared" si="117"/>
        <v>0</v>
      </c>
      <c r="O146" s="10">
        <f t="shared" si="117"/>
        <v>0</v>
      </c>
      <c r="P146" s="10">
        <f t="shared" si="117"/>
        <v>0</v>
      </c>
      <c r="Q146" s="10">
        <f t="shared" si="117"/>
        <v>0</v>
      </c>
      <c r="R146" s="10">
        <f t="shared" si="117"/>
        <v>0</v>
      </c>
      <c r="S146" s="10">
        <f t="shared" si="117"/>
        <v>0</v>
      </c>
      <c r="T146" s="10">
        <f t="shared" si="117"/>
        <v>0</v>
      </c>
      <c r="U146" s="10">
        <f t="shared" si="117"/>
        <v>0</v>
      </c>
      <c r="V146" s="10">
        <f t="shared" si="117"/>
        <v>1256.5</v>
      </c>
      <c r="W146" s="10">
        <f t="shared" si="117"/>
        <v>0</v>
      </c>
      <c r="X146" s="10">
        <f t="shared" si="117"/>
        <v>0</v>
      </c>
      <c r="Y146" s="10">
        <f t="shared" si="117"/>
        <v>0</v>
      </c>
      <c r="Z146" s="10">
        <f t="shared" si="117"/>
        <v>0</v>
      </c>
      <c r="AA146" s="10">
        <f t="shared" si="117"/>
        <v>1000</v>
      </c>
    </row>
    <row r="147" spans="1:93" ht="47.25" x14ac:dyDescent="0.25">
      <c r="A147" s="3"/>
      <c r="B147" s="12" t="s">
        <v>38</v>
      </c>
      <c r="C147" s="8" t="s">
        <v>128</v>
      </c>
      <c r="D147" s="8" t="s">
        <v>26</v>
      </c>
      <c r="E147" s="8" t="s">
        <v>68</v>
      </c>
      <c r="F147" s="8" t="s">
        <v>39</v>
      </c>
      <c r="G147" s="10">
        <v>2040.9</v>
      </c>
      <c r="H147" s="9">
        <v>809884.51</v>
      </c>
      <c r="I147" s="9"/>
      <c r="J147" s="9">
        <v>784423.97</v>
      </c>
      <c r="K147" s="9">
        <v>24260.54</v>
      </c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10">
        <v>1256.5</v>
      </c>
      <c r="W147" s="9"/>
      <c r="X147" s="14"/>
      <c r="Y147" s="14"/>
      <c r="Z147" s="14"/>
      <c r="AA147" s="15">
        <v>1000</v>
      </c>
    </row>
    <row r="148" spans="1:93" s="28" customFormat="1" ht="33" x14ac:dyDescent="0.25">
      <c r="A148" s="27"/>
      <c r="B148" s="16" t="s">
        <v>383</v>
      </c>
      <c r="C148" s="8" t="s">
        <v>384</v>
      </c>
      <c r="D148" s="8"/>
      <c r="E148" s="8"/>
      <c r="F148" s="8"/>
      <c r="G148" s="10">
        <f>G149</f>
        <v>100</v>
      </c>
      <c r="H148" s="10">
        <f t="shared" ref="H148:AA148" si="118">H149</f>
        <v>165292.62</v>
      </c>
      <c r="I148" s="10">
        <f t="shared" si="118"/>
        <v>0</v>
      </c>
      <c r="J148" s="10">
        <f t="shared" si="118"/>
        <v>0</v>
      </c>
      <c r="K148" s="10">
        <f t="shared" si="118"/>
        <v>0</v>
      </c>
      <c r="L148" s="10">
        <f t="shared" si="118"/>
        <v>0</v>
      </c>
      <c r="M148" s="10">
        <f t="shared" si="118"/>
        <v>324314.40000000002</v>
      </c>
      <c r="N148" s="10">
        <f t="shared" si="118"/>
        <v>0</v>
      </c>
      <c r="O148" s="10">
        <f t="shared" si="118"/>
        <v>0</v>
      </c>
      <c r="P148" s="10">
        <f t="shared" si="118"/>
        <v>0</v>
      </c>
      <c r="Q148" s="10">
        <f t="shared" si="118"/>
        <v>0</v>
      </c>
      <c r="R148" s="10">
        <f t="shared" si="118"/>
        <v>0</v>
      </c>
      <c r="S148" s="10">
        <f t="shared" si="118"/>
        <v>0</v>
      </c>
      <c r="T148" s="10">
        <f t="shared" si="118"/>
        <v>0</v>
      </c>
      <c r="U148" s="10">
        <f t="shared" si="118"/>
        <v>0</v>
      </c>
      <c r="V148" s="10">
        <f t="shared" si="118"/>
        <v>100</v>
      </c>
      <c r="W148" s="10">
        <f t="shared" si="118"/>
        <v>324314.40000000002</v>
      </c>
      <c r="X148" s="10">
        <f t="shared" si="118"/>
        <v>0</v>
      </c>
      <c r="Y148" s="10">
        <f t="shared" si="118"/>
        <v>0</v>
      </c>
      <c r="Z148" s="10">
        <f t="shared" si="118"/>
        <v>0</v>
      </c>
      <c r="AA148" s="10">
        <f t="shared" si="118"/>
        <v>100</v>
      </c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</row>
    <row r="149" spans="1:93" ht="15.75" x14ac:dyDescent="0.25">
      <c r="A149" s="4"/>
      <c r="B149" s="26" t="s">
        <v>25</v>
      </c>
      <c r="C149" s="19" t="s">
        <v>384</v>
      </c>
      <c r="D149" s="19" t="s">
        <v>26</v>
      </c>
      <c r="E149" s="19" t="s">
        <v>27</v>
      </c>
      <c r="F149" s="19"/>
      <c r="G149" s="20">
        <f>G150</f>
        <v>100</v>
      </c>
      <c r="H149" s="20">
        <f t="shared" ref="H149:AA149" si="119">H150</f>
        <v>165292.62</v>
      </c>
      <c r="I149" s="20">
        <f t="shared" si="119"/>
        <v>0</v>
      </c>
      <c r="J149" s="20">
        <f t="shared" si="119"/>
        <v>0</v>
      </c>
      <c r="K149" s="20">
        <f t="shared" si="119"/>
        <v>0</v>
      </c>
      <c r="L149" s="20">
        <f t="shared" si="119"/>
        <v>0</v>
      </c>
      <c r="M149" s="20">
        <f t="shared" si="119"/>
        <v>324314.40000000002</v>
      </c>
      <c r="N149" s="20">
        <f t="shared" si="119"/>
        <v>0</v>
      </c>
      <c r="O149" s="20">
        <f t="shared" si="119"/>
        <v>0</v>
      </c>
      <c r="P149" s="20">
        <f t="shared" si="119"/>
        <v>0</v>
      </c>
      <c r="Q149" s="20">
        <f t="shared" si="119"/>
        <v>0</v>
      </c>
      <c r="R149" s="20">
        <f t="shared" si="119"/>
        <v>0</v>
      </c>
      <c r="S149" s="20">
        <f t="shared" si="119"/>
        <v>0</v>
      </c>
      <c r="T149" s="20">
        <f t="shared" si="119"/>
        <v>0</v>
      </c>
      <c r="U149" s="20">
        <f t="shared" si="119"/>
        <v>0</v>
      </c>
      <c r="V149" s="20">
        <f t="shared" si="119"/>
        <v>100</v>
      </c>
      <c r="W149" s="20">
        <f t="shared" si="119"/>
        <v>324314.40000000002</v>
      </c>
      <c r="X149" s="20">
        <f t="shared" si="119"/>
        <v>0</v>
      </c>
      <c r="Y149" s="20">
        <f t="shared" si="119"/>
        <v>0</v>
      </c>
      <c r="Z149" s="20">
        <f t="shared" si="119"/>
        <v>0</v>
      </c>
      <c r="AA149" s="20">
        <f t="shared" si="119"/>
        <v>100</v>
      </c>
    </row>
    <row r="150" spans="1:93" ht="15.75" x14ac:dyDescent="0.25">
      <c r="A150" s="3"/>
      <c r="B150" s="12" t="s">
        <v>118</v>
      </c>
      <c r="C150" s="8" t="s">
        <v>384</v>
      </c>
      <c r="D150" s="8" t="s">
        <v>26</v>
      </c>
      <c r="E150" s="8" t="s">
        <v>119</v>
      </c>
      <c r="F150" s="8"/>
      <c r="G150" s="10">
        <f>G151</f>
        <v>100</v>
      </c>
      <c r="H150" s="10">
        <f t="shared" ref="H150:AA150" si="120">H151</f>
        <v>165292.62</v>
      </c>
      <c r="I150" s="10">
        <f t="shared" si="120"/>
        <v>0</v>
      </c>
      <c r="J150" s="10">
        <f t="shared" si="120"/>
        <v>0</v>
      </c>
      <c r="K150" s="10">
        <f t="shared" si="120"/>
        <v>0</v>
      </c>
      <c r="L150" s="10">
        <f t="shared" si="120"/>
        <v>0</v>
      </c>
      <c r="M150" s="10">
        <f t="shared" si="120"/>
        <v>324314.40000000002</v>
      </c>
      <c r="N150" s="10">
        <f t="shared" si="120"/>
        <v>0</v>
      </c>
      <c r="O150" s="10">
        <f t="shared" si="120"/>
        <v>0</v>
      </c>
      <c r="P150" s="10">
        <f t="shared" si="120"/>
        <v>0</v>
      </c>
      <c r="Q150" s="10">
        <f t="shared" si="120"/>
        <v>0</v>
      </c>
      <c r="R150" s="10">
        <f t="shared" si="120"/>
        <v>0</v>
      </c>
      <c r="S150" s="10">
        <f t="shared" si="120"/>
        <v>0</v>
      </c>
      <c r="T150" s="10">
        <f t="shared" si="120"/>
        <v>0</v>
      </c>
      <c r="U150" s="10">
        <f t="shared" si="120"/>
        <v>0</v>
      </c>
      <c r="V150" s="10">
        <f t="shared" si="120"/>
        <v>100</v>
      </c>
      <c r="W150" s="10">
        <f t="shared" si="120"/>
        <v>324314.40000000002</v>
      </c>
      <c r="X150" s="10">
        <f t="shared" si="120"/>
        <v>0</v>
      </c>
      <c r="Y150" s="10">
        <f t="shared" si="120"/>
        <v>0</v>
      </c>
      <c r="Z150" s="10">
        <f t="shared" si="120"/>
        <v>0</v>
      </c>
      <c r="AA150" s="10">
        <f t="shared" si="120"/>
        <v>100</v>
      </c>
    </row>
    <row r="151" spans="1:93" ht="63" x14ac:dyDescent="0.25">
      <c r="A151" s="3"/>
      <c r="B151" s="45" t="s">
        <v>385</v>
      </c>
      <c r="C151" s="8" t="s">
        <v>384</v>
      </c>
      <c r="D151" s="8" t="s">
        <v>26</v>
      </c>
      <c r="E151" s="8" t="s">
        <v>119</v>
      </c>
      <c r="F151" s="8" t="s">
        <v>37</v>
      </c>
      <c r="G151" s="10">
        <f>G152</f>
        <v>100</v>
      </c>
      <c r="H151" s="10">
        <f t="shared" ref="H151:AA151" si="121">H152</f>
        <v>165292.62</v>
      </c>
      <c r="I151" s="10">
        <f t="shared" si="121"/>
        <v>0</v>
      </c>
      <c r="J151" s="10">
        <f t="shared" si="121"/>
        <v>0</v>
      </c>
      <c r="K151" s="10">
        <f t="shared" si="121"/>
        <v>0</v>
      </c>
      <c r="L151" s="10">
        <f t="shared" si="121"/>
        <v>0</v>
      </c>
      <c r="M151" s="10">
        <f t="shared" si="121"/>
        <v>324314.40000000002</v>
      </c>
      <c r="N151" s="10">
        <f t="shared" si="121"/>
        <v>0</v>
      </c>
      <c r="O151" s="10">
        <f t="shared" si="121"/>
        <v>0</v>
      </c>
      <c r="P151" s="10">
        <f t="shared" si="121"/>
        <v>0</v>
      </c>
      <c r="Q151" s="10">
        <f t="shared" si="121"/>
        <v>0</v>
      </c>
      <c r="R151" s="10">
        <f t="shared" si="121"/>
        <v>0</v>
      </c>
      <c r="S151" s="10">
        <f t="shared" si="121"/>
        <v>0</v>
      </c>
      <c r="T151" s="10">
        <f t="shared" si="121"/>
        <v>0</v>
      </c>
      <c r="U151" s="10">
        <f t="shared" si="121"/>
        <v>0</v>
      </c>
      <c r="V151" s="10">
        <f t="shared" si="121"/>
        <v>100</v>
      </c>
      <c r="W151" s="10">
        <f t="shared" si="121"/>
        <v>324314.40000000002</v>
      </c>
      <c r="X151" s="10">
        <f t="shared" si="121"/>
        <v>0</v>
      </c>
      <c r="Y151" s="10">
        <f t="shared" si="121"/>
        <v>0</v>
      </c>
      <c r="Z151" s="10">
        <f t="shared" si="121"/>
        <v>0</v>
      </c>
      <c r="AA151" s="10">
        <f t="shared" si="121"/>
        <v>100</v>
      </c>
    </row>
    <row r="152" spans="1:93" ht="47.25" x14ac:dyDescent="0.25">
      <c r="A152" s="3"/>
      <c r="B152" s="12" t="s">
        <v>38</v>
      </c>
      <c r="C152" s="8" t="s">
        <v>384</v>
      </c>
      <c r="D152" s="8" t="s">
        <v>26</v>
      </c>
      <c r="E152" s="8" t="s">
        <v>119</v>
      </c>
      <c r="F152" s="8" t="s">
        <v>39</v>
      </c>
      <c r="G152" s="10">
        <v>100</v>
      </c>
      <c r="H152" s="9">
        <v>165292.62</v>
      </c>
      <c r="I152" s="9"/>
      <c r="J152" s="9"/>
      <c r="K152" s="9"/>
      <c r="L152" s="9"/>
      <c r="M152" s="9">
        <v>324314.40000000002</v>
      </c>
      <c r="N152" s="9"/>
      <c r="O152" s="9"/>
      <c r="P152" s="9"/>
      <c r="Q152" s="9"/>
      <c r="R152" s="9"/>
      <c r="S152" s="9"/>
      <c r="T152" s="9"/>
      <c r="U152" s="9"/>
      <c r="V152" s="10">
        <v>100</v>
      </c>
      <c r="W152" s="9">
        <v>324314.40000000002</v>
      </c>
      <c r="X152" s="14"/>
      <c r="Y152" s="14"/>
      <c r="Z152" s="14"/>
      <c r="AA152" s="15">
        <v>100</v>
      </c>
    </row>
    <row r="153" spans="1:93" s="28" customFormat="1" ht="47.25" x14ac:dyDescent="0.25">
      <c r="A153" s="27" t="s">
        <v>124</v>
      </c>
      <c r="B153" s="12" t="s">
        <v>387</v>
      </c>
      <c r="C153" s="8" t="s">
        <v>386</v>
      </c>
      <c r="D153" s="8"/>
      <c r="E153" s="8"/>
      <c r="F153" s="8"/>
      <c r="G153" s="10">
        <f>G154</f>
        <v>11784.9</v>
      </c>
      <c r="H153" s="10">
        <f t="shared" ref="H153:AA153" si="122">H154</f>
        <v>0</v>
      </c>
      <c r="I153" s="10">
        <f t="shared" si="122"/>
        <v>0</v>
      </c>
      <c r="J153" s="10">
        <f t="shared" si="122"/>
        <v>0</v>
      </c>
      <c r="K153" s="10">
        <f t="shared" si="122"/>
        <v>0</v>
      </c>
      <c r="L153" s="10">
        <f t="shared" si="122"/>
        <v>0</v>
      </c>
      <c r="M153" s="10">
        <f t="shared" si="122"/>
        <v>0</v>
      </c>
      <c r="N153" s="10">
        <f t="shared" si="122"/>
        <v>0</v>
      </c>
      <c r="O153" s="10">
        <f t="shared" si="122"/>
        <v>0</v>
      </c>
      <c r="P153" s="10">
        <f t="shared" si="122"/>
        <v>0</v>
      </c>
      <c r="Q153" s="10">
        <f t="shared" si="122"/>
        <v>0</v>
      </c>
      <c r="R153" s="10">
        <f t="shared" si="122"/>
        <v>0</v>
      </c>
      <c r="S153" s="10">
        <f t="shared" si="122"/>
        <v>0</v>
      </c>
      <c r="T153" s="10">
        <f t="shared" si="122"/>
        <v>0</v>
      </c>
      <c r="U153" s="10">
        <f t="shared" si="122"/>
        <v>0</v>
      </c>
      <c r="V153" s="10">
        <f t="shared" si="122"/>
        <v>12752.7</v>
      </c>
      <c r="W153" s="10">
        <f t="shared" si="122"/>
        <v>0</v>
      </c>
      <c r="X153" s="10">
        <f t="shared" si="122"/>
        <v>0</v>
      </c>
      <c r="Y153" s="10">
        <f t="shared" si="122"/>
        <v>0</v>
      </c>
      <c r="Z153" s="10">
        <f t="shared" si="122"/>
        <v>0</v>
      </c>
      <c r="AA153" s="10">
        <f t="shared" si="122"/>
        <v>14012.8</v>
      </c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</row>
    <row r="154" spans="1:93" ht="15.75" x14ac:dyDescent="0.25">
      <c r="A154" s="4"/>
      <c r="B154" s="26" t="s">
        <v>25</v>
      </c>
      <c r="C154" s="19" t="s">
        <v>386</v>
      </c>
      <c r="D154" s="19" t="s">
        <v>26</v>
      </c>
      <c r="E154" s="19" t="s">
        <v>27</v>
      </c>
      <c r="F154" s="19"/>
      <c r="G154" s="20">
        <f>G155</f>
        <v>11784.9</v>
      </c>
      <c r="H154" s="20">
        <f t="shared" ref="H154:AA154" si="123">H155</f>
        <v>0</v>
      </c>
      <c r="I154" s="20">
        <f t="shared" si="123"/>
        <v>0</v>
      </c>
      <c r="J154" s="20">
        <f t="shared" si="123"/>
        <v>0</v>
      </c>
      <c r="K154" s="20">
        <f t="shared" si="123"/>
        <v>0</v>
      </c>
      <c r="L154" s="20">
        <f t="shared" si="123"/>
        <v>0</v>
      </c>
      <c r="M154" s="20">
        <f t="shared" si="123"/>
        <v>0</v>
      </c>
      <c r="N154" s="20">
        <f t="shared" si="123"/>
        <v>0</v>
      </c>
      <c r="O154" s="20">
        <f t="shared" si="123"/>
        <v>0</v>
      </c>
      <c r="P154" s="20">
        <f t="shared" si="123"/>
        <v>0</v>
      </c>
      <c r="Q154" s="20">
        <f t="shared" si="123"/>
        <v>0</v>
      </c>
      <c r="R154" s="20">
        <f t="shared" si="123"/>
        <v>0</v>
      </c>
      <c r="S154" s="20">
        <f t="shared" si="123"/>
        <v>0</v>
      </c>
      <c r="T154" s="20">
        <f t="shared" si="123"/>
        <v>0</v>
      </c>
      <c r="U154" s="20">
        <f t="shared" si="123"/>
        <v>0</v>
      </c>
      <c r="V154" s="20">
        <f t="shared" si="123"/>
        <v>12752.7</v>
      </c>
      <c r="W154" s="20">
        <f t="shared" si="123"/>
        <v>0</v>
      </c>
      <c r="X154" s="20">
        <f t="shared" si="123"/>
        <v>0</v>
      </c>
      <c r="Y154" s="20">
        <f t="shared" si="123"/>
        <v>0</v>
      </c>
      <c r="Z154" s="20">
        <f t="shared" si="123"/>
        <v>0</v>
      </c>
      <c r="AA154" s="20">
        <f t="shared" si="123"/>
        <v>14012.8</v>
      </c>
    </row>
    <row r="155" spans="1:93" ht="15.75" x14ac:dyDescent="0.25">
      <c r="A155" s="3"/>
      <c r="B155" s="12" t="s">
        <v>118</v>
      </c>
      <c r="C155" s="8" t="s">
        <v>386</v>
      </c>
      <c r="D155" s="8" t="s">
        <v>26</v>
      </c>
      <c r="E155" s="8" t="s">
        <v>119</v>
      </c>
      <c r="F155" s="8"/>
      <c r="G155" s="10">
        <f>G156</f>
        <v>11784.9</v>
      </c>
      <c r="H155" s="10">
        <f t="shared" ref="H155:AA155" si="124">H156</f>
        <v>0</v>
      </c>
      <c r="I155" s="10">
        <f t="shared" si="124"/>
        <v>0</v>
      </c>
      <c r="J155" s="10">
        <f t="shared" si="124"/>
        <v>0</v>
      </c>
      <c r="K155" s="10">
        <f t="shared" si="124"/>
        <v>0</v>
      </c>
      <c r="L155" s="10">
        <f t="shared" si="124"/>
        <v>0</v>
      </c>
      <c r="M155" s="10">
        <f t="shared" si="124"/>
        <v>0</v>
      </c>
      <c r="N155" s="10">
        <f t="shared" si="124"/>
        <v>0</v>
      </c>
      <c r="O155" s="10">
        <f t="shared" si="124"/>
        <v>0</v>
      </c>
      <c r="P155" s="10">
        <f t="shared" si="124"/>
        <v>0</v>
      </c>
      <c r="Q155" s="10">
        <f t="shared" si="124"/>
        <v>0</v>
      </c>
      <c r="R155" s="10">
        <f t="shared" si="124"/>
        <v>0</v>
      </c>
      <c r="S155" s="10">
        <f t="shared" si="124"/>
        <v>0</v>
      </c>
      <c r="T155" s="10">
        <f t="shared" si="124"/>
        <v>0</v>
      </c>
      <c r="U155" s="10">
        <f t="shared" si="124"/>
        <v>0</v>
      </c>
      <c r="V155" s="10">
        <f t="shared" si="124"/>
        <v>12752.7</v>
      </c>
      <c r="W155" s="10">
        <f t="shared" si="124"/>
        <v>0</v>
      </c>
      <c r="X155" s="10">
        <f t="shared" si="124"/>
        <v>0</v>
      </c>
      <c r="Y155" s="10">
        <f t="shared" si="124"/>
        <v>0</v>
      </c>
      <c r="Z155" s="10">
        <f t="shared" si="124"/>
        <v>0</v>
      </c>
      <c r="AA155" s="10">
        <f t="shared" si="124"/>
        <v>14012.8</v>
      </c>
    </row>
    <row r="156" spans="1:93" ht="78.75" x14ac:dyDescent="0.25">
      <c r="A156" s="3"/>
      <c r="B156" s="12" t="s">
        <v>388</v>
      </c>
      <c r="C156" s="8" t="s">
        <v>386</v>
      </c>
      <c r="D156" s="8" t="s">
        <v>26</v>
      </c>
      <c r="E156" s="8" t="s">
        <v>119</v>
      </c>
      <c r="F156" s="8" t="s">
        <v>37</v>
      </c>
      <c r="G156" s="10">
        <f>G157</f>
        <v>11784.9</v>
      </c>
      <c r="H156" s="10">
        <f t="shared" ref="H156:AA156" si="125">H157</f>
        <v>0</v>
      </c>
      <c r="I156" s="10">
        <f t="shared" si="125"/>
        <v>0</v>
      </c>
      <c r="J156" s="10">
        <f t="shared" si="125"/>
        <v>0</v>
      </c>
      <c r="K156" s="10">
        <f t="shared" si="125"/>
        <v>0</v>
      </c>
      <c r="L156" s="10">
        <f t="shared" si="125"/>
        <v>0</v>
      </c>
      <c r="M156" s="10">
        <f t="shared" si="125"/>
        <v>0</v>
      </c>
      <c r="N156" s="10">
        <f t="shared" si="125"/>
        <v>0</v>
      </c>
      <c r="O156" s="10">
        <f t="shared" si="125"/>
        <v>0</v>
      </c>
      <c r="P156" s="10">
        <f t="shared" si="125"/>
        <v>0</v>
      </c>
      <c r="Q156" s="10">
        <f t="shared" si="125"/>
        <v>0</v>
      </c>
      <c r="R156" s="10">
        <f t="shared" si="125"/>
        <v>0</v>
      </c>
      <c r="S156" s="10">
        <f t="shared" si="125"/>
        <v>0</v>
      </c>
      <c r="T156" s="10">
        <f t="shared" si="125"/>
        <v>0</v>
      </c>
      <c r="U156" s="10">
        <f t="shared" si="125"/>
        <v>0</v>
      </c>
      <c r="V156" s="10">
        <f t="shared" si="125"/>
        <v>12752.7</v>
      </c>
      <c r="W156" s="10">
        <f t="shared" si="125"/>
        <v>0</v>
      </c>
      <c r="X156" s="10">
        <f t="shared" si="125"/>
        <v>0</v>
      </c>
      <c r="Y156" s="10">
        <f t="shared" si="125"/>
        <v>0</v>
      </c>
      <c r="Z156" s="10">
        <f t="shared" si="125"/>
        <v>0</v>
      </c>
      <c r="AA156" s="10">
        <f t="shared" si="125"/>
        <v>14012.8</v>
      </c>
    </row>
    <row r="157" spans="1:93" ht="47.25" x14ac:dyDescent="0.25">
      <c r="A157" s="3"/>
      <c r="B157" s="12" t="s">
        <v>38</v>
      </c>
      <c r="C157" s="8" t="s">
        <v>386</v>
      </c>
      <c r="D157" s="8" t="s">
        <v>26</v>
      </c>
      <c r="E157" s="8" t="s">
        <v>119</v>
      </c>
      <c r="F157" s="8" t="s">
        <v>39</v>
      </c>
      <c r="G157" s="10">
        <f>5888+5896.9</f>
        <v>11784.9</v>
      </c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10">
        <f>6371.5+6381.2</f>
        <v>12752.7</v>
      </c>
      <c r="W157" s="9"/>
      <c r="X157" s="14"/>
      <c r="Y157" s="14"/>
      <c r="Z157" s="14"/>
      <c r="AA157" s="15">
        <f>7001.1+7011.7</f>
        <v>14012.8</v>
      </c>
    </row>
    <row r="158" spans="1:93" s="28" customFormat="1" ht="47.25" x14ac:dyDescent="0.25">
      <c r="A158" s="27" t="s">
        <v>126</v>
      </c>
      <c r="B158" s="12" t="s">
        <v>390</v>
      </c>
      <c r="C158" s="8" t="s">
        <v>389</v>
      </c>
      <c r="D158" s="8"/>
      <c r="E158" s="8"/>
      <c r="F158" s="8"/>
      <c r="G158" s="10">
        <f>G159</f>
        <v>3148.5</v>
      </c>
      <c r="H158" s="10">
        <f t="shared" ref="H158:AA158" si="126">H159</f>
        <v>809884.51</v>
      </c>
      <c r="I158" s="10">
        <f t="shared" si="126"/>
        <v>0</v>
      </c>
      <c r="J158" s="10">
        <f t="shared" si="126"/>
        <v>784423.97</v>
      </c>
      <c r="K158" s="10">
        <f t="shared" si="126"/>
        <v>24260.54</v>
      </c>
      <c r="L158" s="10">
        <f t="shared" si="126"/>
        <v>0</v>
      </c>
      <c r="M158" s="10">
        <f t="shared" si="126"/>
        <v>0</v>
      </c>
      <c r="N158" s="10">
        <f t="shared" si="126"/>
        <v>0</v>
      </c>
      <c r="O158" s="10">
        <f t="shared" si="126"/>
        <v>0</v>
      </c>
      <c r="P158" s="10">
        <f t="shared" si="126"/>
        <v>0</v>
      </c>
      <c r="Q158" s="10">
        <f t="shared" si="126"/>
        <v>0</v>
      </c>
      <c r="R158" s="10">
        <f t="shared" si="126"/>
        <v>0</v>
      </c>
      <c r="S158" s="10">
        <f t="shared" si="126"/>
        <v>0</v>
      </c>
      <c r="T158" s="10">
        <f t="shared" si="126"/>
        <v>0</v>
      </c>
      <c r="U158" s="10">
        <f t="shared" si="126"/>
        <v>0</v>
      </c>
      <c r="V158" s="10">
        <f t="shared" si="126"/>
        <v>3408</v>
      </c>
      <c r="W158" s="10">
        <f t="shared" si="126"/>
        <v>0</v>
      </c>
      <c r="X158" s="10">
        <f t="shared" si="126"/>
        <v>0</v>
      </c>
      <c r="Y158" s="10">
        <f t="shared" si="126"/>
        <v>0</v>
      </c>
      <c r="Z158" s="10">
        <f t="shared" si="126"/>
        <v>0</v>
      </c>
      <c r="AA158" s="10">
        <f t="shared" si="126"/>
        <v>3741.8</v>
      </c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1"/>
      <c r="CD158" s="11"/>
      <c r="CE158" s="11"/>
      <c r="CF158" s="11"/>
      <c r="CG158" s="11"/>
      <c r="CH158" s="11"/>
      <c r="CI158" s="11"/>
      <c r="CJ158" s="11"/>
      <c r="CK158" s="11"/>
      <c r="CL158" s="11"/>
      <c r="CM158" s="11"/>
      <c r="CN158" s="11"/>
      <c r="CO158" s="11"/>
    </row>
    <row r="159" spans="1:93" ht="15.75" x14ac:dyDescent="0.25">
      <c r="A159" s="4"/>
      <c r="B159" s="26" t="s">
        <v>25</v>
      </c>
      <c r="C159" s="19" t="s">
        <v>389</v>
      </c>
      <c r="D159" s="19" t="s">
        <v>26</v>
      </c>
      <c r="E159" s="19" t="s">
        <v>27</v>
      </c>
      <c r="F159" s="19"/>
      <c r="G159" s="20">
        <f>G160</f>
        <v>3148.5</v>
      </c>
      <c r="H159" s="20">
        <f t="shared" ref="H159:AA159" si="127">H160</f>
        <v>809884.51</v>
      </c>
      <c r="I159" s="20">
        <f t="shared" si="127"/>
        <v>0</v>
      </c>
      <c r="J159" s="20">
        <f t="shared" si="127"/>
        <v>784423.97</v>
      </c>
      <c r="K159" s="20">
        <f t="shared" si="127"/>
        <v>24260.54</v>
      </c>
      <c r="L159" s="20">
        <f t="shared" si="127"/>
        <v>0</v>
      </c>
      <c r="M159" s="20">
        <f t="shared" si="127"/>
        <v>0</v>
      </c>
      <c r="N159" s="20">
        <f t="shared" si="127"/>
        <v>0</v>
      </c>
      <c r="O159" s="20">
        <f t="shared" si="127"/>
        <v>0</v>
      </c>
      <c r="P159" s="20">
        <f t="shared" si="127"/>
        <v>0</v>
      </c>
      <c r="Q159" s="20">
        <f t="shared" si="127"/>
        <v>0</v>
      </c>
      <c r="R159" s="20">
        <f t="shared" si="127"/>
        <v>0</v>
      </c>
      <c r="S159" s="20">
        <f t="shared" si="127"/>
        <v>0</v>
      </c>
      <c r="T159" s="20">
        <f t="shared" si="127"/>
        <v>0</v>
      </c>
      <c r="U159" s="20">
        <f t="shared" si="127"/>
        <v>0</v>
      </c>
      <c r="V159" s="20">
        <f t="shared" si="127"/>
        <v>3408</v>
      </c>
      <c r="W159" s="20">
        <f t="shared" si="127"/>
        <v>0</v>
      </c>
      <c r="X159" s="20">
        <f t="shared" si="127"/>
        <v>0</v>
      </c>
      <c r="Y159" s="20">
        <f t="shared" si="127"/>
        <v>0</v>
      </c>
      <c r="Z159" s="20">
        <f t="shared" si="127"/>
        <v>0</v>
      </c>
      <c r="AA159" s="20">
        <f t="shared" si="127"/>
        <v>3741.8</v>
      </c>
    </row>
    <row r="160" spans="1:93" ht="15.75" x14ac:dyDescent="0.25">
      <c r="A160" s="3"/>
      <c r="B160" s="12" t="s">
        <v>118</v>
      </c>
      <c r="C160" s="8" t="s">
        <v>389</v>
      </c>
      <c r="D160" s="8" t="s">
        <v>26</v>
      </c>
      <c r="E160" s="8" t="s">
        <v>119</v>
      </c>
      <c r="F160" s="8"/>
      <c r="G160" s="10">
        <f>G161</f>
        <v>3148.5</v>
      </c>
      <c r="H160" s="10">
        <f t="shared" ref="H160:AA160" si="128">H161</f>
        <v>809884.51</v>
      </c>
      <c r="I160" s="10">
        <f t="shared" si="128"/>
        <v>0</v>
      </c>
      <c r="J160" s="10">
        <f t="shared" si="128"/>
        <v>784423.97</v>
      </c>
      <c r="K160" s="10">
        <f t="shared" si="128"/>
        <v>24260.54</v>
      </c>
      <c r="L160" s="10">
        <f t="shared" si="128"/>
        <v>0</v>
      </c>
      <c r="M160" s="10">
        <f t="shared" si="128"/>
        <v>0</v>
      </c>
      <c r="N160" s="10">
        <f t="shared" si="128"/>
        <v>0</v>
      </c>
      <c r="O160" s="10">
        <f t="shared" si="128"/>
        <v>0</v>
      </c>
      <c r="P160" s="10">
        <f t="shared" si="128"/>
        <v>0</v>
      </c>
      <c r="Q160" s="10">
        <f t="shared" si="128"/>
        <v>0</v>
      </c>
      <c r="R160" s="10">
        <f t="shared" si="128"/>
        <v>0</v>
      </c>
      <c r="S160" s="10">
        <f t="shared" si="128"/>
        <v>0</v>
      </c>
      <c r="T160" s="10">
        <f t="shared" si="128"/>
        <v>0</v>
      </c>
      <c r="U160" s="10">
        <f t="shared" si="128"/>
        <v>0</v>
      </c>
      <c r="V160" s="10">
        <f t="shared" si="128"/>
        <v>3408</v>
      </c>
      <c r="W160" s="10">
        <f t="shared" si="128"/>
        <v>0</v>
      </c>
      <c r="X160" s="10">
        <f t="shared" si="128"/>
        <v>0</v>
      </c>
      <c r="Y160" s="10">
        <f t="shared" si="128"/>
        <v>0</v>
      </c>
      <c r="Z160" s="10">
        <f t="shared" si="128"/>
        <v>0</v>
      </c>
      <c r="AA160" s="10">
        <f t="shared" si="128"/>
        <v>3741.8</v>
      </c>
    </row>
    <row r="161" spans="1:93" ht="78.75" x14ac:dyDescent="0.25">
      <c r="A161" s="3"/>
      <c r="B161" s="12" t="s">
        <v>391</v>
      </c>
      <c r="C161" s="8" t="s">
        <v>389</v>
      </c>
      <c r="D161" s="8" t="s">
        <v>26</v>
      </c>
      <c r="E161" s="8" t="s">
        <v>119</v>
      </c>
      <c r="F161" s="8" t="s">
        <v>37</v>
      </c>
      <c r="G161" s="10">
        <f>G162</f>
        <v>3148.5</v>
      </c>
      <c r="H161" s="10">
        <f t="shared" ref="H161:AA161" si="129">H162</f>
        <v>809884.51</v>
      </c>
      <c r="I161" s="10">
        <f t="shared" si="129"/>
        <v>0</v>
      </c>
      <c r="J161" s="10">
        <f t="shared" si="129"/>
        <v>784423.97</v>
      </c>
      <c r="K161" s="10">
        <f t="shared" si="129"/>
        <v>24260.54</v>
      </c>
      <c r="L161" s="10">
        <f t="shared" si="129"/>
        <v>0</v>
      </c>
      <c r="M161" s="10">
        <f t="shared" si="129"/>
        <v>0</v>
      </c>
      <c r="N161" s="10">
        <f t="shared" si="129"/>
        <v>0</v>
      </c>
      <c r="O161" s="10">
        <f t="shared" si="129"/>
        <v>0</v>
      </c>
      <c r="P161" s="10">
        <f t="shared" si="129"/>
        <v>0</v>
      </c>
      <c r="Q161" s="10">
        <f t="shared" si="129"/>
        <v>0</v>
      </c>
      <c r="R161" s="10">
        <f t="shared" si="129"/>
        <v>0</v>
      </c>
      <c r="S161" s="10">
        <f t="shared" si="129"/>
        <v>0</v>
      </c>
      <c r="T161" s="10">
        <f t="shared" si="129"/>
        <v>0</v>
      </c>
      <c r="U161" s="10">
        <f t="shared" si="129"/>
        <v>0</v>
      </c>
      <c r="V161" s="10">
        <f t="shared" si="129"/>
        <v>3408</v>
      </c>
      <c r="W161" s="10">
        <f t="shared" si="129"/>
        <v>0</v>
      </c>
      <c r="X161" s="10">
        <f t="shared" si="129"/>
        <v>0</v>
      </c>
      <c r="Y161" s="10">
        <f t="shared" si="129"/>
        <v>0</v>
      </c>
      <c r="Z161" s="10">
        <f t="shared" si="129"/>
        <v>0</v>
      </c>
      <c r="AA161" s="10">
        <f t="shared" si="129"/>
        <v>3741.8</v>
      </c>
    </row>
    <row r="162" spans="1:93" ht="47.25" x14ac:dyDescent="0.25">
      <c r="A162" s="3"/>
      <c r="B162" s="12" t="s">
        <v>38</v>
      </c>
      <c r="C162" s="8" t="s">
        <v>389</v>
      </c>
      <c r="D162" s="8" t="s">
        <v>26</v>
      </c>
      <c r="E162" s="8" t="s">
        <v>119</v>
      </c>
      <c r="F162" s="8" t="s">
        <v>39</v>
      </c>
      <c r="G162" s="10">
        <f>1888.7+1259.8</f>
        <v>3148.5</v>
      </c>
      <c r="H162" s="9">
        <v>809884.51</v>
      </c>
      <c r="I162" s="9"/>
      <c r="J162" s="9">
        <v>784423.97</v>
      </c>
      <c r="K162" s="9">
        <v>24260.54</v>
      </c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10">
        <f>2044.8+1363.2</f>
        <v>3408</v>
      </c>
      <c r="W162" s="9"/>
      <c r="X162" s="14"/>
      <c r="Y162" s="14"/>
      <c r="Z162" s="14"/>
      <c r="AA162" s="15">
        <f>2246.9+1494.9</f>
        <v>3741.8</v>
      </c>
    </row>
    <row r="163" spans="1:93" s="28" customFormat="1" ht="47.25" x14ac:dyDescent="0.25">
      <c r="A163" s="27" t="s">
        <v>132</v>
      </c>
      <c r="B163" s="12" t="s">
        <v>393</v>
      </c>
      <c r="C163" s="8" t="s">
        <v>392</v>
      </c>
      <c r="D163" s="8"/>
      <c r="E163" s="8"/>
      <c r="F163" s="8"/>
      <c r="G163" s="10">
        <f>G164</f>
        <v>17131.5</v>
      </c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10">
        <f t="shared" ref="V163" si="130">H163/1000</f>
        <v>0</v>
      </c>
      <c r="W163" s="9"/>
      <c r="X163" s="14"/>
      <c r="Y163" s="14"/>
      <c r="Z163" s="14"/>
      <c r="AA163" s="15">
        <f t="shared" ref="AA163:AA167" si="131">W163/1000</f>
        <v>0</v>
      </c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11"/>
      <c r="BU163" s="11"/>
      <c r="BV163" s="11"/>
      <c r="BW163" s="11"/>
      <c r="BX163" s="11"/>
      <c r="BY163" s="11"/>
      <c r="BZ163" s="11"/>
      <c r="CA163" s="11"/>
      <c r="CB163" s="11"/>
      <c r="CC163" s="11"/>
      <c r="CD163" s="11"/>
      <c r="CE163" s="11"/>
      <c r="CF163" s="11"/>
      <c r="CG163" s="11"/>
      <c r="CH163" s="11"/>
      <c r="CI163" s="11"/>
      <c r="CJ163" s="11"/>
      <c r="CK163" s="11"/>
      <c r="CL163" s="11"/>
      <c r="CM163" s="11"/>
      <c r="CN163" s="11"/>
      <c r="CO163" s="11"/>
    </row>
    <row r="164" spans="1:93" ht="15.75" x14ac:dyDescent="0.25">
      <c r="A164" s="4"/>
      <c r="B164" s="26" t="s">
        <v>25</v>
      </c>
      <c r="C164" s="19" t="s">
        <v>392</v>
      </c>
      <c r="D164" s="19" t="s">
        <v>26</v>
      </c>
      <c r="E164" s="19" t="s">
        <v>27</v>
      </c>
      <c r="F164" s="19"/>
      <c r="G164" s="20">
        <f>G165</f>
        <v>17131.5</v>
      </c>
      <c r="H164" s="20">
        <f t="shared" ref="H164:AA164" si="132">H165</f>
        <v>0</v>
      </c>
      <c r="I164" s="20">
        <f t="shared" si="132"/>
        <v>0</v>
      </c>
      <c r="J164" s="20">
        <f t="shared" si="132"/>
        <v>0</v>
      </c>
      <c r="K164" s="20">
        <f t="shared" si="132"/>
        <v>0</v>
      </c>
      <c r="L164" s="20">
        <f t="shared" si="132"/>
        <v>0</v>
      </c>
      <c r="M164" s="20">
        <f t="shared" si="132"/>
        <v>0</v>
      </c>
      <c r="N164" s="20">
        <f t="shared" si="132"/>
        <v>0</v>
      </c>
      <c r="O164" s="20">
        <f t="shared" si="132"/>
        <v>0</v>
      </c>
      <c r="P164" s="20">
        <f t="shared" si="132"/>
        <v>0</v>
      </c>
      <c r="Q164" s="20">
        <f t="shared" si="132"/>
        <v>0</v>
      </c>
      <c r="R164" s="20">
        <f t="shared" si="132"/>
        <v>0</v>
      </c>
      <c r="S164" s="20">
        <f t="shared" si="132"/>
        <v>0</v>
      </c>
      <c r="T164" s="20">
        <f t="shared" si="132"/>
        <v>0</v>
      </c>
      <c r="U164" s="20">
        <f t="shared" si="132"/>
        <v>0</v>
      </c>
      <c r="V164" s="20">
        <f t="shared" si="132"/>
        <v>0</v>
      </c>
      <c r="W164" s="20">
        <f t="shared" si="132"/>
        <v>0</v>
      </c>
      <c r="X164" s="20">
        <f t="shared" si="132"/>
        <v>0</v>
      </c>
      <c r="Y164" s="20">
        <f t="shared" si="132"/>
        <v>0</v>
      </c>
      <c r="Z164" s="20">
        <f t="shared" si="132"/>
        <v>0</v>
      </c>
      <c r="AA164" s="20">
        <f t="shared" si="132"/>
        <v>0</v>
      </c>
    </row>
    <row r="165" spans="1:93" ht="47.25" x14ac:dyDescent="0.25">
      <c r="A165" s="3"/>
      <c r="B165" s="12" t="s">
        <v>390</v>
      </c>
      <c r="C165" s="8" t="s">
        <v>392</v>
      </c>
      <c r="D165" s="8" t="s">
        <v>26</v>
      </c>
      <c r="E165" s="8" t="s">
        <v>119</v>
      </c>
      <c r="F165" s="8"/>
      <c r="G165" s="10">
        <f>G166</f>
        <v>17131.5</v>
      </c>
      <c r="H165" s="10">
        <f t="shared" ref="H165:AA165" si="133">H166</f>
        <v>0</v>
      </c>
      <c r="I165" s="10">
        <f t="shared" si="133"/>
        <v>0</v>
      </c>
      <c r="J165" s="10">
        <f t="shared" si="133"/>
        <v>0</v>
      </c>
      <c r="K165" s="10">
        <f t="shared" si="133"/>
        <v>0</v>
      </c>
      <c r="L165" s="10">
        <f t="shared" si="133"/>
        <v>0</v>
      </c>
      <c r="M165" s="10">
        <f t="shared" si="133"/>
        <v>0</v>
      </c>
      <c r="N165" s="10">
        <f t="shared" si="133"/>
        <v>0</v>
      </c>
      <c r="O165" s="10">
        <f t="shared" si="133"/>
        <v>0</v>
      </c>
      <c r="P165" s="10">
        <f t="shared" si="133"/>
        <v>0</v>
      </c>
      <c r="Q165" s="10">
        <f t="shared" si="133"/>
        <v>0</v>
      </c>
      <c r="R165" s="10">
        <f t="shared" si="133"/>
        <v>0</v>
      </c>
      <c r="S165" s="10">
        <f t="shared" si="133"/>
        <v>0</v>
      </c>
      <c r="T165" s="10">
        <f t="shared" si="133"/>
        <v>0</v>
      </c>
      <c r="U165" s="10">
        <f t="shared" si="133"/>
        <v>0</v>
      </c>
      <c r="V165" s="10">
        <f t="shared" si="133"/>
        <v>0</v>
      </c>
      <c r="W165" s="10">
        <f t="shared" si="133"/>
        <v>0</v>
      </c>
      <c r="X165" s="10">
        <f t="shared" si="133"/>
        <v>0</v>
      </c>
      <c r="Y165" s="10">
        <f t="shared" si="133"/>
        <v>0</v>
      </c>
      <c r="Z165" s="10">
        <f t="shared" si="133"/>
        <v>0</v>
      </c>
      <c r="AA165" s="10">
        <f t="shared" si="133"/>
        <v>0</v>
      </c>
    </row>
    <row r="166" spans="1:93" ht="78.75" x14ac:dyDescent="0.25">
      <c r="A166" s="3"/>
      <c r="B166" s="12" t="s">
        <v>395</v>
      </c>
      <c r="C166" s="8" t="s">
        <v>392</v>
      </c>
      <c r="D166" s="8" t="s">
        <v>26</v>
      </c>
      <c r="E166" s="8" t="s">
        <v>119</v>
      </c>
      <c r="F166" s="8" t="s">
        <v>37</v>
      </c>
      <c r="G166" s="10">
        <f>G167</f>
        <v>17131.5</v>
      </c>
      <c r="H166" s="10">
        <f t="shared" ref="H166:AA166" si="134">H167</f>
        <v>0</v>
      </c>
      <c r="I166" s="10">
        <f t="shared" si="134"/>
        <v>0</v>
      </c>
      <c r="J166" s="10">
        <f t="shared" si="134"/>
        <v>0</v>
      </c>
      <c r="K166" s="10">
        <f t="shared" si="134"/>
        <v>0</v>
      </c>
      <c r="L166" s="10">
        <f t="shared" si="134"/>
        <v>0</v>
      </c>
      <c r="M166" s="10">
        <f t="shared" si="134"/>
        <v>0</v>
      </c>
      <c r="N166" s="10">
        <f t="shared" si="134"/>
        <v>0</v>
      </c>
      <c r="O166" s="10">
        <f t="shared" si="134"/>
        <v>0</v>
      </c>
      <c r="P166" s="10">
        <f t="shared" si="134"/>
        <v>0</v>
      </c>
      <c r="Q166" s="10">
        <f t="shared" si="134"/>
        <v>0</v>
      </c>
      <c r="R166" s="10">
        <f t="shared" si="134"/>
        <v>0</v>
      </c>
      <c r="S166" s="10">
        <f t="shared" si="134"/>
        <v>0</v>
      </c>
      <c r="T166" s="10">
        <f t="shared" si="134"/>
        <v>0</v>
      </c>
      <c r="U166" s="10">
        <f t="shared" si="134"/>
        <v>0</v>
      </c>
      <c r="V166" s="10">
        <f t="shared" si="134"/>
        <v>0</v>
      </c>
      <c r="W166" s="10">
        <f t="shared" si="134"/>
        <v>0</v>
      </c>
      <c r="X166" s="10">
        <f t="shared" si="134"/>
        <v>0</v>
      </c>
      <c r="Y166" s="10">
        <f t="shared" si="134"/>
        <v>0</v>
      </c>
      <c r="Z166" s="10">
        <f t="shared" si="134"/>
        <v>0</v>
      </c>
      <c r="AA166" s="10">
        <f t="shared" si="134"/>
        <v>0</v>
      </c>
    </row>
    <row r="167" spans="1:93" ht="47.25" x14ac:dyDescent="0.25">
      <c r="A167" s="3"/>
      <c r="B167" s="12" t="s">
        <v>38</v>
      </c>
      <c r="C167" s="8" t="s">
        <v>392</v>
      </c>
      <c r="D167" s="8" t="s">
        <v>26</v>
      </c>
      <c r="E167" s="8" t="s">
        <v>119</v>
      </c>
      <c r="F167" s="8" t="s">
        <v>39</v>
      </c>
      <c r="G167" s="10">
        <v>17131.5</v>
      </c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10">
        <v>0</v>
      </c>
      <c r="W167" s="9"/>
      <c r="X167" s="14"/>
      <c r="Y167" s="14"/>
      <c r="Z167" s="14"/>
      <c r="AA167" s="15">
        <f t="shared" si="131"/>
        <v>0</v>
      </c>
    </row>
    <row r="168" spans="1:93" s="28" customFormat="1" ht="63" x14ac:dyDescent="0.25">
      <c r="A168" s="27"/>
      <c r="B168" s="12" t="s">
        <v>121</v>
      </c>
      <c r="C168" s="8" t="s">
        <v>394</v>
      </c>
      <c r="D168" s="8"/>
      <c r="E168" s="8"/>
      <c r="F168" s="8"/>
      <c r="G168" s="10">
        <f>G169</f>
        <v>12122.5</v>
      </c>
      <c r="H168" s="10">
        <f t="shared" ref="H168:AA168" si="135">H169</f>
        <v>0</v>
      </c>
      <c r="I168" s="10">
        <f t="shared" si="135"/>
        <v>0</v>
      </c>
      <c r="J168" s="10">
        <f t="shared" si="135"/>
        <v>0</v>
      </c>
      <c r="K168" s="10">
        <f t="shared" si="135"/>
        <v>0</v>
      </c>
      <c r="L168" s="10">
        <f t="shared" si="135"/>
        <v>0</v>
      </c>
      <c r="M168" s="10">
        <f t="shared" si="135"/>
        <v>0</v>
      </c>
      <c r="N168" s="10">
        <f t="shared" si="135"/>
        <v>0</v>
      </c>
      <c r="O168" s="10">
        <f t="shared" si="135"/>
        <v>0</v>
      </c>
      <c r="P168" s="10">
        <f t="shared" si="135"/>
        <v>0</v>
      </c>
      <c r="Q168" s="10">
        <f t="shared" si="135"/>
        <v>0</v>
      </c>
      <c r="R168" s="10">
        <f t="shared" si="135"/>
        <v>0</v>
      </c>
      <c r="S168" s="10">
        <f t="shared" si="135"/>
        <v>0</v>
      </c>
      <c r="T168" s="10">
        <f t="shared" si="135"/>
        <v>0</v>
      </c>
      <c r="U168" s="10">
        <f t="shared" si="135"/>
        <v>0</v>
      </c>
      <c r="V168" s="10">
        <f t="shared" si="135"/>
        <v>9403.1</v>
      </c>
      <c r="W168" s="10">
        <f t="shared" si="135"/>
        <v>0</v>
      </c>
      <c r="X168" s="10">
        <f t="shared" si="135"/>
        <v>0</v>
      </c>
      <c r="Y168" s="10">
        <f t="shared" si="135"/>
        <v>0</v>
      </c>
      <c r="Z168" s="10">
        <f t="shared" si="135"/>
        <v>0</v>
      </c>
      <c r="AA168" s="10">
        <f t="shared" si="135"/>
        <v>9403.1</v>
      </c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</row>
    <row r="169" spans="1:93" s="25" customFormat="1" ht="15.75" x14ac:dyDescent="0.25">
      <c r="A169" s="4"/>
      <c r="B169" s="26" t="s">
        <v>25</v>
      </c>
      <c r="C169" s="47" t="s">
        <v>394</v>
      </c>
      <c r="D169" s="19" t="s">
        <v>26</v>
      </c>
      <c r="E169" s="19" t="s">
        <v>27</v>
      </c>
      <c r="F169" s="19"/>
      <c r="G169" s="20">
        <f>G170</f>
        <v>12122.5</v>
      </c>
      <c r="H169" s="20">
        <f t="shared" ref="H169:AA169" si="136">H170</f>
        <v>0</v>
      </c>
      <c r="I169" s="20">
        <f t="shared" si="136"/>
        <v>0</v>
      </c>
      <c r="J169" s="20">
        <f t="shared" si="136"/>
        <v>0</v>
      </c>
      <c r="K169" s="20">
        <f t="shared" si="136"/>
        <v>0</v>
      </c>
      <c r="L169" s="20">
        <f t="shared" si="136"/>
        <v>0</v>
      </c>
      <c r="M169" s="20">
        <f t="shared" si="136"/>
        <v>0</v>
      </c>
      <c r="N169" s="20">
        <f t="shared" si="136"/>
        <v>0</v>
      </c>
      <c r="O169" s="20">
        <f t="shared" si="136"/>
        <v>0</v>
      </c>
      <c r="P169" s="20">
        <f t="shared" si="136"/>
        <v>0</v>
      </c>
      <c r="Q169" s="20">
        <f t="shared" si="136"/>
        <v>0</v>
      </c>
      <c r="R169" s="20">
        <f t="shared" si="136"/>
        <v>0</v>
      </c>
      <c r="S169" s="20">
        <f t="shared" si="136"/>
        <v>0</v>
      </c>
      <c r="T169" s="20">
        <f t="shared" si="136"/>
        <v>0</v>
      </c>
      <c r="U169" s="20">
        <f t="shared" si="136"/>
        <v>0</v>
      </c>
      <c r="V169" s="20">
        <f t="shared" si="136"/>
        <v>9403.1</v>
      </c>
      <c r="W169" s="20">
        <f t="shared" si="136"/>
        <v>0</v>
      </c>
      <c r="X169" s="20">
        <f t="shared" si="136"/>
        <v>0</v>
      </c>
      <c r="Y169" s="20">
        <f t="shared" si="136"/>
        <v>0</v>
      </c>
      <c r="Z169" s="20">
        <f t="shared" si="136"/>
        <v>0</v>
      </c>
      <c r="AA169" s="20">
        <f t="shared" si="136"/>
        <v>9403.1</v>
      </c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21"/>
      <c r="BN169" s="21"/>
      <c r="BO169" s="21"/>
      <c r="BP169" s="21"/>
      <c r="BQ169" s="21"/>
      <c r="BR169" s="21"/>
      <c r="BS169" s="21"/>
      <c r="BT169" s="21"/>
      <c r="BU169" s="21"/>
      <c r="BV169" s="21"/>
      <c r="BW169" s="21"/>
      <c r="BX169" s="21"/>
      <c r="BY169" s="21"/>
      <c r="BZ169" s="21"/>
      <c r="CA169" s="21"/>
      <c r="CB169" s="21"/>
      <c r="CC169" s="21"/>
      <c r="CD169" s="21"/>
      <c r="CE169" s="21"/>
      <c r="CF169" s="21"/>
      <c r="CG169" s="21"/>
      <c r="CH169" s="21"/>
      <c r="CI169" s="21"/>
      <c r="CJ169" s="21"/>
      <c r="CK169" s="21"/>
      <c r="CL169" s="21"/>
      <c r="CM169" s="21"/>
      <c r="CN169" s="21"/>
      <c r="CO169" s="21"/>
    </row>
    <row r="170" spans="1:93" ht="47.25" x14ac:dyDescent="0.25">
      <c r="A170" s="3" t="s">
        <v>133</v>
      </c>
      <c r="B170" s="12" t="s">
        <v>390</v>
      </c>
      <c r="C170" s="8" t="s">
        <v>394</v>
      </c>
      <c r="D170" s="8" t="s">
        <v>26</v>
      </c>
      <c r="E170" s="8" t="s">
        <v>119</v>
      </c>
      <c r="F170" s="8"/>
      <c r="G170" s="10">
        <f>G171</f>
        <v>12122.5</v>
      </c>
      <c r="H170" s="10">
        <f t="shared" ref="H170:AA170" si="137">H171</f>
        <v>0</v>
      </c>
      <c r="I170" s="10">
        <f t="shared" si="137"/>
        <v>0</v>
      </c>
      <c r="J170" s="10">
        <f t="shared" si="137"/>
        <v>0</v>
      </c>
      <c r="K170" s="10">
        <f t="shared" si="137"/>
        <v>0</v>
      </c>
      <c r="L170" s="10">
        <f t="shared" si="137"/>
        <v>0</v>
      </c>
      <c r="M170" s="10">
        <f t="shared" si="137"/>
        <v>0</v>
      </c>
      <c r="N170" s="10">
        <f t="shared" si="137"/>
        <v>0</v>
      </c>
      <c r="O170" s="10">
        <f t="shared" si="137"/>
        <v>0</v>
      </c>
      <c r="P170" s="10">
        <f t="shared" si="137"/>
        <v>0</v>
      </c>
      <c r="Q170" s="10">
        <f t="shared" si="137"/>
        <v>0</v>
      </c>
      <c r="R170" s="10">
        <f t="shared" si="137"/>
        <v>0</v>
      </c>
      <c r="S170" s="10">
        <f t="shared" si="137"/>
        <v>0</v>
      </c>
      <c r="T170" s="10">
        <f t="shared" si="137"/>
        <v>0</v>
      </c>
      <c r="U170" s="10">
        <f t="shared" si="137"/>
        <v>0</v>
      </c>
      <c r="V170" s="10">
        <f t="shared" si="137"/>
        <v>9403.1</v>
      </c>
      <c r="W170" s="10">
        <f t="shared" si="137"/>
        <v>0</v>
      </c>
      <c r="X170" s="10">
        <f t="shared" si="137"/>
        <v>0</v>
      </c>
      <c r="Y170" s="10">
        <f t="shared" si="137"/>
        <v>0</v>
      </c>
      <c r="Z170" s="10">
        <f t="shared" si="137"/>
        <v>0</v>
      </c>
      <c r="AA170" s="10">
        <f t="shared" si="137"/>
        <v>9403.1</v>
      </c>
    </row>
    <row r="171" spans="1:93" s="24" customFormat="1" ht="94.5" x14ac:dyDescent="0.25">
      <c r="A171" s="3"/>
      <c r="B171" s="12" t="s">
        <v>122</v>
      </c>
      <c r="C171" s="8" t="s">
        <v>394</v>
      </c>
      <c r="D171" s="8" t="s">
        <v>26</v>
      </c>
      <c r="E171" s="8" t="s">
        <v>119</v>
      </c>
      <c r="F171" s="8"/>
      <c r="G171" s="10">
        <v>12122.5</v>
      </c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10">
        <v>9403.1</v>
      </c>
      <c r="W171" s="9"/>
      <c r="X171" s="14"/>
      <c r="Y171" s="14"/>
      <c r="Z171" s="14"/>
      <c r="AA171" s="15">
        <v>9403.1</v>
      </c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</row>
    <row r="172" spans="1:93" s="28" customFormat="1" ht="157.5" x14ac:dyDescent="0.25">
      <c r="A172" s="27" t="s">
        <v>134</v>
      </c>
      <c r="B172" s="12" t="s">
        <v>396</v>
      </c>
      <c r="C172" s="8" t="s">
        <v>398</v>
      </c>
      <c r="D172" s="8"/>
      <c r="E172" s="8"/>
      <c r="F172" s="8"/>
      <c r="G172" s="10">
        <f>G173</f>
        <v>0.1</v>
      </c>
      <c r="H172" s="10">
        <f t="shared" ref="H172:AA172" si="138">H173</f>
        <v>0</v>
      </c>
      <c r="I172" s="10">
        <f t="shared" si="138"/>
        <v>0</v>
      </c>
      <c r="J172" s="10">
        <f t="shared" si="138"/>
        <v>0</v>
      </c>
      <c r="K172" s="10">
        <f t="shared" si="138"/>
        <v>0</v>
      </c>
      <c r="L172" s="10">
        <f t="shared" si="138"/>
        <v>0</v>
      </c>
      <c r="M172" s="10">
        <f t="shared" si="138"/>
        <v>0</v>
      </c>
      <c r="N172" s="10">
        <f t="shared" si="138"/>
        <v>0</v>
      </c>
      <c r="O172" s="10">
        <f t="shared" si="138"/>
        <v>0</v>
      </c>
      <c r="P172" s="10">
        <f t="shared" si="138"/>
        <v>0</v>
      </c>
      <c r="Q172" s="10">
        <f t="shared" si="138"/>
        <v>0</v>
      </c>
      <c r="R172" s="10">
        <f t="shared" si="138"/>
        <v>0</v>
      </c>
      <c r="S172" s="10">
        <f t="shared" si="138"/>
        <v>0</v>
      </c>
      <c r="T172" s="10">
        <f t="shared" si="138"/>
        <v>0</v>
      </c>
      <c r="U172" s="10">
        <f t="shared" si="138"/>
        <v>0</v>
      </c>
      <c r="V172" s="10">
        <f t="shared" si="138"/>
        <v>0.1</v>
      </c>
      <c r="W172" s="10">
        <f t="shared" si="138"/>
        <v>0</v>
      </c>
      <c r="X172" s="10">
        <f t="shared" si="138"/>
        <v>0</v>
      </c>
      <c r="Y172" s="10">
        <f t="shared" si="138"/>
        <v>0</v>
      </c>
      <c r="Z172" s="10">
        <f t="shared" si="138"/>
        <v>0</v>
      </c>
      <c r="AA172" s="10">
        <f t="shared" si="138"/>
        <v>0.1</v>
      </c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</row>
    <row r="173" spans="1:93" ht="31.5" x14ac:dyDescent="0.25">
      <c r="A173" s="4"/>
      <c r="B173" s="26" t="s">
        <v>53</v>
      </c>
      <c r="C173" s="19" t="s">
        <v>398</v>
      </c>
      <c r="D173" s="19" t="s">
        <v>43</v>
      </c>
      <c r="E173" s="19" t="s">
        <v>27</v>
      </c>
      <c r="F173" s="19"/>
      <c r="G173" s="20">
        <f>G174</f>
        <v>0.1</v>
      </c>
      <c r="H173" s="20">
        <f t="shared" ref="H173:AA173" si="139">H174</f>
        <v>0</v>
      </c>
      <c r="I173" s="20">
        <f t="shared" si="139"/>
        <v>0</v>
      </c>
      <c r="J173" s="20">
        <f t="shared" si="139"/>
        <v>0</v>
      </c>
      <c r="K173" s="20">
        <f t="shared" si="139"/>
        <v>0</v>
      </c>
      <c r="L173" s="20">
        <f t="shared" si="139"/>
        <v>0</v>
      </c>
      <c r="M173" s="20">
        <f t="shared" si="139"/>
        <v>0</v>
      </c>
      <c r="N173" s="20">
        <f t="shared" si="139"/>
        <v>0</v>
      </c>
      <c r="O173" s="20">
        <f t="shared" si="139"/>
        <v>0</v>
      </c>
      <c r="P173" s="20">
        <f t="shared" si="139"/>
        <v>0</v>
      </c>
      <c r="Q173" s="20">
        <f t="shared" si="139"/>
        <v>0</v>
      </c>
      <c r="R173" s="20">
        <f t="shared" si="139"/>
        <v>0</v>
      </c>
      <c r="S173" s="20">
        <f t="shared" si="139"/>
        <v>0</v>
      </c>
      <c r="T173" s="20">
        <f t="shared" si="139"/>
        <v>0</v>
      </c>
      <c r="U173" s="20">
        <f t="shared" si="139"/>
        <v>0</v>
      </c>
      <c r="V173" s="20">
        <f t="shared" si="139"/>
        <v>0.1</v>
      </c>
      <c r="W173" s="20">
        <f t="shared" si="139"/>
        <v>0</v>
      </c>
      <c r="X173" s="20">
        <f t="shared" si="139"/>
        <v>0</v>
      </c>
      <c r="Y173" s="20">
        <f t="shared" si="139"/>
        <v>0</v>
      </c>
      <c r="Z173" s="20">
        <f t="shared" si="139"/>
        <v>0</v>
      </c>
      <c r="AA173" s="20">
        <f t="shared" si="139"/>
        <v>0.1</v>
      </c>
    </row>
    <row r="174" spans="1:93" ht="31.5" x14ac:dyDescent="0.25">
      <c r="A174" s="3"/>
      <c r="B174" s="12" t="s">
        <v>397</v>
      </c>
      <c r="C174" s="8" t="s">
        <v>398</v>
      </c>
      <c r="D174" s="8" t="s">
        <v>43</v>
      </c>
      <c r="E174" s="8" t="s">
        <v>43</v>
      </c>
      <c r="F174" s="8"/>
      <c r="G174" s="10">
        <f>G175</f>
        <v>0.1</v>
      </c>
      <c r="H174" s="10">
        <f t="shared" ref="H174:AA174" si="140">H175</f>
        <v>0</v>
      </c>
      <c r="I174" s="10">
        <f t="shared" si="140"/>
        <v>0</v>
      </c>
      <c r="J174" s="10">
        <f t="shared" si="140"/>
        <v>0</v>
      </c>
      <c r="K174" s="10">
        <f t="shared" si="140"/>
        <v>0</v>
      </c>
      <c r="L174" s="10">
        <f t="shared" si="140"/>
        <v>0</v>
      </c>
      <c r="M174" s="10">
        <f t="shared" si="140"/>
        <v>0</v>
      </c>
      <c r="N174" s="10">
        <f t="shared" si="140"/>
        <v>0</v>
      </c>
      <c r="O174" s="10">
        <f t="shared" si="140"/>
        <v>0</v>
      </c>
      <c r="P174" s="10">
        <f t="shared" si="140"/>
        <v>0</v>
      </c>
      <c r="Q174" s="10">
        <f t="shared" si="140"/>
        <v>0</v>
      </c>
      <c r="R174" s="10">
        <f t="shared" si="140"/>
        <v>0</v>
      </c>
      <c r="S174" s="10">
        <f t="shared" si="140"/>
        <v>0</v>
      </c>
      <c r="T174" s="10">
        <f t="shared" si="140"/>
        <v>0</v>
      </c>
      <c r="U174" s="10">
        <f t="shared" si="140"/>
        <v>0</v>
      </c>
      <c r="V174" s="10">
        <f t="shared" si="140"/>
        <v>0.1</v>
      </c>
      <c r="W174" s="10">
        <f t="shared" si="140"/>
        <v>0</v>
      </c>
      <c r="X174" s="10">
        <f t="shared" si="140"/>
        <v>0</v>
      </c>
      <c r="Y174" s="10">
        <f t="shared" si="140"/>
        <v>0</v>
      </c>
      <c r="Z174" s="10">
        <f t="shared" si="140"/>
        <v>0</v>
      </c>
      <c r="AA174" s="10">
        <f t="shared" si="140"/>
        <v>0.1</v>
      </c>
    </row>
    <row r="175" spans="1:93" ht="189" x14ac:dyDescent="0.25">
      <c r="A175" s="3"/>
      <c r="B175" s="12" t="s">
        <v>399</v>
      </c>
      <c r="C175" s="8" t="s">
        <v>398</v>
      </c>
      <c r="D175" s="8" t="s">
        <v>43</v>
      </c>
      <c r="E175" s="8" t="s">
        <v>43</v>
      </c>
      <c r="F175" s="8" t="s">
        <v>37</v>
      </c>
      <c r="G175" s="10">
        <f>G176</f>
        <v>0.1</v>
      </c>
      <c r="H175" s="10">
        <f t="shared" ref="H175:AA175" si="141">H176</f>
        <v>0</v>
      </c>
      <c r="I175" s="10">
        <f t="shared" si="141"/>
        <v>0</v>
      </c>
      <c r="J175" s="10">
        <f t="shared" si="141"/>
        <v>0</v>
      </c>
      <c r="K175" s="10">
        <f t="shared" si="141"/>
        <v>0</v>
      </c>
      <c r="L175" s="10">
        <f t="shared" si="141"/>
        <v>0</v>
      </c>
      <c r="M175" s="10">
        <f t="shared" si="141"/>
        <v>0</v>
      </c>
      <c r="N175" s="10">
        <f t="shared" si="141"/>
        <v>0</v>
      </c>
      <c r="O175" s="10">
        <f t="shared" si="141"/>
        <v>0</v>
      </c>
      <c r="P175" s="10">
        <f t="shared" si="141"/>
        <v>0</v>
      </c>
      <c r="Q175" s="10">
        <f t="shared" si="141"/>
        <v>0</v>
      </c>
      <c r="R175" s="10">
        <f t="shared" si="141"/>
        <v>0</v>
      </c>
      <c r="S175" s="10">
        <f t="shared" si="141"/>
        <v>0</v>
      </c>
      <c r="T175" s="10">
        <f t="shared" si="141"/>
        <v>0</v>
      </c>
      <c r="U175" s="10">
        <f t="shared" si="141"/>
        <v>0</v>
      </c>
      <c r="V175" s="10">
        <f t="shared" si="141"/>
        <v>0.1</v>
      </c>
      <c r="W175" s="10">
        <f t="shared" si="141"/>
        <v>0</v>
      </c>
      <c r="X175" s="10">
        <f t="shared" si="141"/>
        <v>0</v>
      </c>
      <c r="Y175" s="10">
        <f t="shared" si="141"/>
        <v>0</v>
      </c>
      <c r="Z175" s="10">
        <f t="shared" si="141"/>
        <v>0</v>
      </c>
      <c r="AA175" s="10">
        <f t="shared" si="141"/>
        <v>0.1</v>
      </c>
    </row>
    <row r="176" spans="1:93" ht="47.25" x14ac:dyDescent="0.25">
      <c r="A176" s="3"/>
      <c r="B176" s="12" t="s">
        <v>38</v>
      </c>
      <c r="C176" s="8" t="s">
        <v>398</v>
      </c>
      <c r="D176" s="8" t="s">
        <v>43</v>
      </c>
      <c r="E176" s="8" t="s">
        <v>43</v>
      </c>
      <c r="F176" s="8" t="s">
        <v>39</v>
      </c>
      <c r="G176" s="10">
        <v>0.1</v>
      </c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10">
        <v>0.1</v>
      </c>
      <c r="W176" s="9"/>
      <c r="X176" s="14"/>
      <c r="Y176" s="14"/>
      <c r="Z176" s="14"/>
      <c r="AA176" s="15">
        <v>0.1</v>
      </c>
    </row>
    <row r="177" spans="1:93" s="28" customFormat="1" ht="15.75" x14ac:dyDescent="0.25">
      <c r="A177" s="27"/>
      <c r="B177" s="12" t="s">
        <v>113</v>
      </c>
      <c r="C177" s="8" t="s">
        <v>400</v>
      </c>
      <c r="D177" s="8"/>
      <c r="E177" s="8"/>
      <c r="F177" s="8"/>
      <c r="G177" s="10">
        <f>G178</f>
        <v>1829.7</v>
      </c>
      <c r="H177" s="10">
        <f t="shared" ref="H177:AA177" si="142">H178</f>
        <v>58321479.539999999</v>
      </c>
      <c r="I177" s="10">
        <f t="shared" si="142"/>
        <v>0</v>
      </c>
      <c r="J177" s="10">
        <f t="shared" si="142"/>
        <v>0</v>
      </c>
      <c r="K177" s="10">
        <f t="shared" si="142"/>
        <v>0</v>
      </c>
      <c r="L177" s="10">
        <f t="shared" si="142"/>
        <v>0</v>
      </c>
      <c r="M177" s="10">
        <f t="shared" si="142"/>
        <v>58321500</v>
      </c>
      <c r="N177" s="10">
        <f t="shared" si="142"/>
        <v>0</v>
      </c>
      <c r="O177" s="10">
        <f t="shared" si="142"/>
        <v>0</v>
      </c>
      <c r="P177" s="10">
        <f t="shared" si="142"/>
        <v>0</v>
      </c>
      <c r="Q177" s="10">
        <f t="shared" si="142"/>
        <v>0</v>
      </c>
      <c r="R177" s="10">
        <f t="shared" si="142"/>
        <v>-20.46</v>
      </c>
      <c r="S177" s="10">
        <f t="shared" si="142"/>
        <v>0</v>
      </c>
      <c r="T177" s="10">
        <f t="shared" si="142"/>
        <v>0</v>
      </c>
      <c r="U177" s="10">
        <f t="shared" si="142"/>
        <v>0</v>
      </c>
      <c r="V177" s="10">
        <f t="shared" si="142"/>
        <v>1892.6</v>
      </c>
      <c r="W177" s="10">
        <f t="shared" si="142"/>
        <v>58321479.539999999</v>
      </c>
      <c r="X177" s="10">
        <f t="shared" si="142"/>
        <v>0</v>
      </c>
      <c r="Y177" s="10">
        <f t="shared" si="142"/>
        <v>0</v>
      </c>
      <c r="Z177" s="10">
        <f t="shared" si="142"/>
        <v>0</v>
      </c>
      <c r="AA177" s="10">
        <f t="shared" si="142"/>
        <v>0</v>
      </c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11"/>
      <c r="BU177" s="11"/>
      <c r="BV177" s="11"/>
      <c r="BW177" s="11"/>
      <c r="BX177" s="11"/>
      <c r="BY177" s="11"/>
      <c r="BZ177" s="11"/>
      <c r="CA177" s="11"/>
      <c r="CB177" s="11"/>
      <c r="CC177" s="11"/>
      <c r="CD177" s="11"/>
      <c r="CE177" s="11"/>
      <c r="CF177" s="11"/>
      <c r="CG177" s="11"/>
      <c r="CH177" s="11"/>
      <c r="CI177" s="11"/>
      <c r="CJ177" s="11"/>
      <c r="CK177" s="11"/>
      <c r="CL177" s="11"/>
      <c r="CM177" s="11"/>
      <c r="CN177" s="11"/>
      <c r="CO177" s="11"/>
    </row>
    <row r="178" spans="1:93" s="25" customFormat="1" ht="15.75" x14ac:dyDescent="0.25">
      <c r="A178" s="4"/>
      <c r="B178" s="26" t="s">
        <v>114</v>
      </c>
      <c r="C178" s="19" t="s">
        <v>400</v>
      </c>
      <c r="D178" s="19" t="s">
        <v>49</v>
      </c>
      <c r="E178" s="19" t="s">
        <v>27</v>
      </c>
      <c r="F178" s="19"/>
      <c r="G178" s="20">
        <f>G179</f>
        <v>1829.7</v>
      </c>
      <c r="H178" s="20">
        <f t="shared" ref="H178:AA178" si="143">H179</f>
        <v>58321479.539999999</v>
      </c>
      <c r="I178" s="20">
        <f t="shared" si="143"/>
        <v>0</v>
      </c>
      <c r="J178" s="20">
        <f t="shared" si="143"/>
        <v>0</v>
      </c>
      <c r="K178" s="20">
        <f t="shared" si="143"/>
        <v>0</v>
      </c>
      <c r="L178" s="20">
        <f t="shared" si="143"/>
        <v>0</v>
      </c>
      <c r="M178" s="20">
        <f t="shared" si="143"/>
        <v>58321500</v>
      </c>
      <c r="N178" s="20">
        <f t="shared" si="143"/>
        <v>0</v>
      </c>
      <c r="O178" s="20">
        <f t="shared" si="143"/>
        <v>0</v>
      </c>
      <c r="P178" s="20">
        <f t="shared" si="143"/>
        <v>0</v>
      </c>
      <c r="Q178" s="20">
        <f t="shared" si="143"/>
        <v>0</v>
      </c>
      <c r="R178" s="20">
        <f t="shared" si="143"/>
        <v>-20.46</v>
      </c>
      <c r="S178" s="20">
        <f t="shared" si="143"/>
        <v>0</v>
      </c>
      <c r="T178" s="20">
        <f t="shared" si="143"/>
        <v>0</v>
      </c>
      <c r="U178" s="20">
        <f t="shared" si="143"/>
        <v>0</v>
      </c>
      <c r="V178" s="20">
        <f t="shared" si="143"/>
        <v>1892.6</v>
      </c>
      <c r="W178" s="20">
        <f t="shared" si="143"/>
        <v>58321479.539999999</v>
      </c>
      <c r="X178" s="20">
        <f t="shared" si="143"/>
        <v>0</v>
      </c>
      <c r="Y178" s="20">
        <f t="shared" si="143"/>
        <v>0</v>
      </c>
      <c r="Z178" s="20">
        <f t="shared" si="143"/>
        <v>0</v>
      </c>
      <c r="AA178" s="20">
        <f t="shared" si="143"/>
        <v>0</v>
      </c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21"/>
      <c r="AY178" s="21"/>
      <c r="AZ178" s="21"/>
      <c r="BA178" s="21"/>
      <c r="BB178" s="21"/>
      <c r="BC178" s="21"/>
      <c r="BD178" s="21"/>
      <c r="BE178" s="21"/>
      <c r="BF178" s="21"/>
      <c r="BG178" s="21"/>
      <c r="BH178" s="21"/>
      <c r="BI178" s="21"/>
      <c r="BJ178" s="21"/>
      <c r="BK178" s="21"/>
      <c r="BL178" s="21"/>
      <c r="BM178" s="21"/>
      <c r="BN178" s="21"/>
      <c r="BO178" s="21"/>
      <c r="BP178" s="21"/>
      <c r="BQ178" s="21"/>
      <c r="BR178" s="21"/>
      <c r="BS178" s="21"/>
      <c r="BT178" s="21"/>
      <c r="BU178" s="21"/>
      <c r="BV178" s="21"/>
      <c r="BW178" s="21"/>
      <c r="BX178" s="21"/>
      <c r="BY178" s="21"/>
      <c r="BZ178" s="21"/>
      <c r="CA178" s="21"/>
      <c r="CB178" s="21"/>
      <c r="CC178" s="21"/>
      <c r="CD178" s="21"/>
      <c r="CE178" s="21"/>
      <c r="CF178" s="21"/>
      <c r="CG178" s="21"/>
      <c r="CH178" s="21"/>
      <c r="CI178" s="21"/>
      <c r="CJ178" s="21"/>
      <c r="CK178" s="21"/>
      <c r="CL178" s="21"/>
      <c r="CM178" s="21"/>
      <c r="CN178" s="21"/>
      <c r="CO178" s="21"/>
    </row>
    <row r="179" spans="1:93" ht="15.75" x14ac:dyDescent="0.25">
      <c r="A179" s="3" t="s">
        <v>135</v>
      </c>
      <c r="B179" s="12" t="s">
        <v>115</v>
      </c>
      <c r="C179" s="8" t="s">
        <v>400</v>
      </c>
      <c r="D179" s="8" t="s">
        <v>49</v>
      </c>
      <c r="E179" s="8" t="s">
        <v>51</v>
      </c>
      <c r="F179" s="8"/>
      <c r="G179" s="10">
        <f>G180</f>
        <v>1829.7</v>
      </c>
      <c r="H179" s="10">
        <f t="shared" ref="H179:AA179" si="144">H180</f>
        <v>58321479.539999999</v>
      </c>
      <c r="I179" s="10">
        <f t="shared" si="144"/>
        <v>0</v>
      </c>
      <c r="J179" s="10">
        <f t="shared" si="144"/>
        <v>0</v>
      </c>
      <c r="K179" s="10">
        <f t="shared" si="144"/>
        <v>0</v>
      </c>
      <c r="L179" s="10">
        <f t="shared" si="144"/>
        <v>0</v>
      </c>
      <c r="M179" s="10">
        <f t="shared" si="144"/>
        <v>58321500</v>
      </c>
      <c r="N179" s="10">
        <f t="shared" si="144"/>
        <v>0</v>
      </c>
      <c r="O179" s="10">
        <f t="shared" si="144"/>
        <v>0</v>
      </c>
      <c r="P179" s="10">
        <f t="shared" si="144"/>
        <v>0</v>
      </c>
      <c r="Q179" s="10">
        <f t="shared" si="144"/>
        <v>0</v>
      </c>
      <c r="R179" s="10">
        <f t="shared" si="144"/>
        <v>-20.46</v>
      </c>
      <c r="S179" s="10">
        <f t="shared" si="144"/>
        <v>0</v>
      </c>
      <c r="T179" s="10">
        <f t="shared" si="144"/>
        <v>0</v>
      </c>
      <c r="U179" s="10">
        <f t="shared" si="144"/>
        <v>0</v>
      </c>
      <c r="V179" s="10">
        <f t="shared" si="144"/>
        <v>1892.6</v>
      </c>
      <c r="W179" s="10">
        <f t="shared" si="144"/>
        <v>58321479.539999999</v>
      </c>
      <c r="X179" s="10">
        <f t="shared" si="144"/>
        <v>0</v>
      </c>
      <c r="Y179" s="10">
        <f t="shared" si="144"/>
        <v>0</v>
      </c>
      <c r="Z179" s="10">
        <f t="shared" si="144"/>
        <v>0</v>
      </c>
      <c r="AA179" s="10">
        <f t="shared" si="144"/>
        <v>0</v>
      </c>
    </row>
    <row r="180" spans="1:93" s="24" customFormat="1" ht="47.25" x14ac:dyDescent="0.25">
      <c r="A180" s="3"/>
      <c r="B180" s="12" t="s">
        <v>401</v>
      </c>
      <c r="C180" s="8" t="s">
        <v>400</v>
      </c>
      <c r="D180" s="8" t="s">
        <v>49</v>
      </c>
      <c r="E180" s="8" t="s">
        <v>51</v>
      </c>
      <c r="F180" s="8" t="s">
        <v>34</v>
      </c>
      <c r="G180" s="10">
        <f>G181</f>
        <v>1829.7</v>
      </c>
      <c r="H180" s="10">
        <f t="shared" ref="H180:AA180" si="145">H181</f>
        <v>58321479.539999999</v>
      </c>
      <c r="I180" s="10">
        <f t="shared" si="145"/>
        <v>0</v>
      </c>
      <c r="J180" s="10">
        <f t="shared" si="145"/>
        <v>0</v>
      </c>
      <c r="K180" s="10">
        <f t="shared" si="145"/>
        <v>0</v>
      </c>
      <c r="L180" s="10">
        <f t="shared" si="145"/>
        <v>0</v>
      </c>
      <c r="M180" s="10">
        <f t="shared" si="145"/>
        <v>58321500</v>
      </c>
      <c r="N180" s="10">
        <f t="shared" si="145"/>
        <v>0</v>
      </c>
      <c r="O180" s="10">
        <f t="shared" si="145"/>
        <v>0</v>
      </c>
      <c r="P180" s="10">
        <f t="shared" si="145"/>
        <v>0</v>
      </c>
      <c r="Q180" s="10">
        <f t="shared" si="145"/>
        <v>0</v>
      </c>
      <c r="R180" s="10">
        <f t="shared" si="145"/>
        <v>-20.46</v>
      </c>
      <c r="S180" s="10">
        <f t="shared" si="145"/>
        <v>0</v>
      </c>
      <c r="T180" s="10">
        <f t="shared" si="145"/>
        <v>0</v>
      </c>
      <c r="U180" s="10">
        <f t="shared" si="145"/>
        <v>0</v>
      </c>
      <c r="V180" s="10">
        <f t="shared" si="145"/>
        <v>1892.6</v>
      </c>
      <c r="W180" s="10">
        <f t="shared" si="145"/>
        <v>58321479.539999999</v>
      </c>
      <c r="X180" s="10">
        <f t="shared" si="145"/>
        <v>0</v>
      </c>
      <c r="Y180" s="10">
        <f t="shared" si="145"/>
        <v>0</v>
      </c>
      <c r="Z180" s="10">
        <f t="shared" si="145"/>
        <v>0</v>
      </c>
      <c r="AA180" s="10">
        <f t="shared" si="145"/>
        <v>0</v>
      </c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</row>
    <row r="181" spans="1:93" ht="31.5" x14ac:dyDescent="0.25">
      <c r="A181" s="3"/>
      <c r="B181" s="12" t="s">
        <v>116</v>
      </c>
      <c r="C181" s="8" t="s">
        <v>400</v>
      </c>
      <c r="D181" s="8" t="s">
        <v>49</v>
      </c>
      <c r="E181" s="8" t="s">
        <v>51</v>
      </c>
      <c r="F181" s="8" t="s">
        <v>117</v>
      </c>
      <c r="G181" s="10">
        <v>1829.7</v>
      </c>
      <c r="H181" s="9">
        <v>58321479.539999999</v>
      </c>
      <c r="I181" s="9"/>
      <c r="J181" s="9"/>
      <c r="K181" s="9"/>
      <c r="L181" s="9"/>
      <c r="M181" s="9">
        <v>58321500</v>
      </c>
      <c r="N181" s="9"/>
      <c r="O181" s="9"/>
      <c r="P181" s="9"/>
      <c r="Q181" s="9"/>
      <c r="R181" s="9">
        <v>-20.46</v>
      </c>
      <c r="S181" s="9"/>
      <c r="T181" s="9"/>
      <c r="U181" s="9"/>
      <c r="V181" s="10">
        <v>1892.6</v>
      </c>
      <c r="W181" s="9">
        <v>58321479.539999999</v>
      </c>
      <c r="X181" s="14"/>
      <c r="Y181" s="14"/>
      <c r="Z181" s="14"/>
      <c r="AA181" s="15">
        <v>0</v>
      </c>
    </row>
    <row r="182" spans="1:93" s="23" customFormat="1" ht="47.25" x14ac:dyDescent="0.25">
      <c r="A182" s="22"/>
      <c r="B182" s="12" t="s">
        <v>459</v>
      </c>
      <c r="C182" s="8" t="s">
        <v>138</v>
      </c>
      <c r="D182" s="8"/>
      <c r="E182" s="8"/>
      <c r="F182" s="8"/>
      <c r="G182" s="10">
        <f t="shared" ref="G182:AA182" si="146">G183+G188+G193+G200+G208+G223+G234+G242+G247+G252+G257+G262+G267+G272+G279+G284+G291+G296+G301+G308+G316+G321+G326+G331+G336+G340+G349+G354+G363</f>
        <v>721613.90000000014</v>
      </c>
      <c r="H182" s="10">
        <f t="shared" si="146"/>
        <v>678870930.97000003</v>
      </c>
      <c r="I182" s="10">
        <f t="shared" si="146"/>
        <v>0</v>
      </c>
      <c r="J182" s="10">
        <f t="shared" si="146"/>
        <v>35536814.380000003</v>
      </c>
      <c r="K182" s="10">
        <f t="shared" si="146"/>
        <v>1064550.74</v>
      </c>
      <c r="L182" s="10">
        <f t="shared" si="146"/>
        <v>0</v>
      </c>
      <c r="M182" s="10">
        <f t="shared" si="146"/>
        <v>698473563.94999993</v>
      </c>
      <c r="N182" s="10">
        <f t="shared" si="146"/>
        <v>0</v>
      </c>
      <c r="O182" s="10">
        <f t="shared" si="146"/>
        <v>30688353.57</v>
      </c>
      <c r="P182" s="10">
        <f t="shared" si="146"/>
        <v>1221159.7000000002</v>
      </c>
      <c r="Q182" s="10">
        <f t="shared" si="146"/>
        <v>0</v>
      </c>
      <c r="R182" s="10">
        <f t="shared" si="146"/>
        <v>-2167003.9300000002</v>
      </c>
      <c r="S182" s="10">
        <f t="shared" si="146"/>
        <v>0</v>
      </c>
      <c r="T182" s="10">
        <f t="shared" si="146"/>
        <v>247450</v>
      </c>
      <c r="U182" s="10">
        <f t="shared" si="146"/>
        <v>57522.039999999994</v>
      </c>
      <c r="V182" s="10">
        <f t="shared" si="146"/>
        <v>746794</v>
      </c>
      <c r="W182" s="10">
        <f t="shared" si="146"/>
        <v>696306560.01999998</v>
      </c>
      <c r="X182" s="10">
        <f t="shared" si="146"/>
        <v>0</v>
      </c>
      <c r="Y182" s="10">
        <f t="shared" si="146"/>
        <v>30935803.57</v>
      </c>
      <c r="Z182" s="10">
        <f t="shared" si="146"/>
        <v>1278681.7399999998</v>
      </c>
      <c r="AA182" s="10">
        <f t="shared" si="146"/>
        <v>698610.29999999993</v>
      </c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11"/>
      <c r="BU182" s="11"/>
      <c r="BV182" s="11"/>
      <c r="BW182" s="11"/>
      <c r="BX182" s="11"/>
      <c r="BY182" s="11"/>
      <c r="BZ182" s="11"/>
      <c r="CA182" s="11"/>
      <c r="CB182" s="11"/>
      <c r="CC182" s="11"/>
      <c r="CD182" s="11"/>
      <c r="CE182" s="11"/>
      <c r="CF182" s="11"/>
      <c r="CG182" s="11"/>
      <c r="CH182" s="11"/>
      <c r="CI182" s="11"/>
      <c r="CJ182" s="11"/>
      <c r="CK182" s="11"/>
      <c r="CL182" s="11"/>
      <c r="CM182" s="11"/>
      <c r="CN182" s="11"/>
      <c r="CO182" s="11"/>
    </row>
    <row r="183" spans="1:93" s="23" customFormat="1" ht="63" x14ac:dyDescent="0.25">
      <c r="A183" s="22" t="s">
        <v>139</v>
      </c>
      <c r="B183" s="12" t="s">
        <v>140</v>
      </c>
      <c r="C183" s="8" t="s">
        <v>141</v>
      </c>
      <c r="D183" s="8"/>
      <c r="E183" s="8"/>
      <c r="F183" s="8"/>
      <c r="G183" s="10">
        <f>G184</f>
        <v>24373.4</v>
      </c>
      <c r="H183" s="10">
        <f t="shared" ref="H183:AA183" si="147">H184</f>
        <v>24373440</v>
      </c>
      <c r="I183" s="10">
        <f t="shared" si="147"/>
        <v>0</v>
      </c>
      <c r="J183" s="10">
        <f t="shared" si="147"/>
        <v>0</v>
      </c>
      <c r="K183" s="10">
        <f t="shared" si="147"/>
        <v>0</v>
      </c>
      <c r="L183" s="10">
        <f t="shared" si="147"/>
        <v>0</v>
      </c>
      <c r="M183" s="10">
        <f t="shared" si="147"/>
        <v>26717000</v>
      </c>
      <c r="N183" s="10">
        <f t="shared" si="147"/>
        <v>0</v>
      </c>
      <c r="O183" s="10">
        <f t="shared" si="147"/>
        <v>0</v>
      </c>
      <c r="P183" s="10">
        <f t="shared" si="147"/>
        <v>0</v>
      </c>
      <c r="Q183" s="10">
        <f t="shared" si="147"/>
        <v>0</v>
      </c>
      <c r="R183" s="10">
        <f t="shared" si="147"/>
        <v>-2343560</v>
      </c>
      <c r="S183" s="10">
        <f t="shared" si="147"/>
        <v>0</v>
      </c>
      <c r="T183" s="10">
        <f t="shared" si="147"/>
        <v>0</v>
      </c>
      <c r="U183" s="10">
        <f t="shared" si="147"/>
        <v>0</v>
      </c>
      <c r="V183" s="10">
        <f t="shared" si="147"/>
        <v>24373.4</v>
      </c>
      <c r="W183" s="10">
        <f t="shared" si="147"/>
        <v>24373440</v>
      </c>
      <c r="X183" s="10">
        <f t="shared" si="147"/>
        <v>0</v>
      </c>
      <c r="Y183" s="10">
        <f t="shared" si="147"/>
        <v>0</v>
      </c>
      <c r="Z183" s="10">
        <f t="shared" si="147"/>
        <v>0</v>
      </c>
      <c r="AA183" s="10">
        <f t="shared" si="147"/>
        <v>0</v>
      </c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</row>
    <row r="184" spans="1:93" ht="15.75" x14ac:dyDescent="0.25">
      <c r="A184" s="4"/>
      <c r="B184" s="26" t="s">
        <v>59</v>
      </c>
      <c r="C184" s="19" t="s">
        <v>141</v>
      </c>
      <c r="D184" s="19" t="s">
        <v>60</v>
      </c>
      <c r="E184" s="19" t="s">
        <v>27</v>
      </c>
      <c r="F184" s="19"/>
      <c r="G184" s="20">
        <f>G185</f>
        <v>24373.4</v>
      </c>
      <c r="H184" s="20">
        <f t="shared" ref="H184:AA184" si="148">H185</f>
        <v>24373440</v>
      </c>
      <c r="I184" s="20">
        <f t="shared" si="148"/>
        <v>0</v>
      </c>
      <c r="J184" s="20">
        <f t="shared" si="148"/>
        <v>0</v>
      </c>
      <c r="K184" s="20">
        <f t="shared" si="148"/>
        <v>0</v>
      </c>
      <c r="L184" s="20">
        <f t="shared" si="148"/>
        <v>0</v>
      </c>
      <c r="M184" s="20">
        <f t="shared" si="148"/>
        <v>26717000</v>
      </c>
      <c r="N184" s="20">
        <f t="shared" si="148"/>
        <v>0</v>
      </c>
      <c r="O184" s="20">
        <f t="shared" si="148"/>
        <v>0</v>
      </c>
      <c r="P184" s="20">
        <f t="shared" si="148"/>
        <v>0</v>
      </c>
      <c r="Q184" s="20">
        <f t="shared" si="148"/>
        <v>0</v>
      </c>
      <c r="R184" s="20">
        <f t="shared" si="148"/>
        <v>-2343560</v>
      </c>
      <c r="S184" s="20">
        <f t="shared" si="148"/>
        <v>0</v>
      </c>
      <c r="T184" s="20">
        <f t="shared" si="148"/>
        <v>0</v>
      </c>
      <c r="U184" s="20">
        <f t="shared" si="148"/>
        <v>0</v>
      </c>
      <c r="V184" s="20">
        <f t="shared" si="148"/>
        <v>24373.4</v>
      </c>
      <c r="W184" s="20">
        <f t="shared" si="148"/>
        <v>24373440</v>
      </c>
      <c r="X184" s="20">
        <f t="shared" si="148"/>
        <v>0</v>
      </c>
      <c r="Y184" s="20">
        <f t="shared" si="148"/>
        <v>0</v>
      </c>
      <c r="Z184" s="20">
        <f t="shared" si="148"/>
        <v>0</v>
      </c>
      <c r="AA184" s="20">
        <f t="shared" si="148"/>
        <v>0</v>
      </c>
    </row>
    <row r="185" spans="1:93" ht="15.75" x14ac:dyDescent="0.25">
      <c r="A185" s="3"/>
      <c r="B185" s="12" t="s">
        <v>142</v>
      </c>
      <c r="C185" s="8" t="s">
        <v>141</v>
      </c>
      <c r="D185" s="8" t="s">
        <v>60</v>
      </c>
      <c r="E185" s="8" t="s">
        <v>104</v>
      </c>
      <c r="F185" s="8"/>
      <c r="G185" s="10">
        <f>G186</f>
        <v>24373.4</v>
      </c>
      <c r="H185" s="10">
        <f t="shared" ref="H185:AA185" si="149">H186</f>
        <v>24373440</v>
      </c>
      <c r="I185" s="10">
        <f t="shared" si="149"/>
        <v>0</v>
      </c>
      <c r="J185" s="10">
        <f t="shared" si="149"/>
        <v>0</v>
      </c>
      <c r="K185" s="10">
        <f t="shared" si="149"/>
        <v>0</v>
      </c>
      <c r="L185" s="10">
        <f t="shared" si="149"/>
        <v>0</v>
      </c>
      <c r="M185" s="10">
        <f t="shared" si="149"/>
        <v>26717000</v>
      </c>
      <c r="N185" s="10">
        <f t="shared" si="149"/>
        <v>0</v>
      </c>
      <c r="O185" s="10">
        <f t="shared" si="149"/>
        <v>0</v>
      </c>
      <c r="P185" s="10">
        <f t="shared" si="149"/>
        <v>0</v>
      </c>
      <c r="Q185" s="10">
        <f t="shared" si="149"/>
        <v>0</v>
      </c>
      <c r="R185" s="10">
        <f t="shared" si="149"/>
        <v>-2343560</v>
      </c>
      <c r="S185" s="10">
        <f t="shared" si="149"/>
        <v>0</v>
      </c>
      <c r="T185" s="10">
        <f t="shared" si="149"/>
        <v>0</v>
      </c>
      <c r="U185" s="10">
        <f t="shared" si="149"/>
        <v>0</v>
      </c>
      <c r="V185" s="10">
        <f t="shared" si="149"/>
        <v>24373.4</v>
      </c>
      <c r="W185" s="10">
        <f t="shared" si="149"/>
        <v>24373440</v>
      </c>
      <c r="X185" s="10">
        <f t="shared" si="149"/>
        <v>0</v>
      </c>
      <c r="Y185" s="10">
        <f t="shared" si="149"/>
        <v>0</v>
      </c>
      <c r="Z185" s="10">
        <f t="shared" si="149"/>
        <v>0</v>
      </c>
      <c r="AA185" s="10">
        <f t="shared" si="149"/>
        <v>0</v>
      </c>
    </row>
    <row r="186" spans="1:93" ht="110.25" x14ac:dyDescent="0.25">
      <c r="A186" s="3"/>
      <c r="B186" s="12" t="s">
        <v>143</v>
      </c>
      <c r="C186" s="8" t="s">
        <v>141</v>
      </c>
      <c r="D186" s="8" t="s">
        <v>60</v>
      </c>
      <c r="E186" s="8" t="s">
        <v>104</v>
      </c>
      <c r="F186" s="8" t="s">
        <v>63</v>
      </c>
      <c r="G186" s="10">
        <f>G187</f>
        <v>24373.4</v>
      </c>
      <c r="H186" s="10">
        <f t="shared" ref="H186:AA186" si="150">H187</f>
        <v>24373440</v>
      </c>
      <c r="I186" s="10">
        <f t="shared" si="150"/>
        <v>0</v>
      </c>
      <c r="J186" s="10">
        <f t="shared" si="150"/>
        <v>0</v>
      </c>
      <c r="K186" s="10">
        <f t="shared" si="150"/>
        <v>0</v>
      </c>
      <c r="L186" s="10">
        <f t="shared" si="150"/>
        <v>0</v>
      </c>
      <c r="M186" s="10">
        <f t="shared" si="150"/>
        <v>26717000</v>
      </c>
      <c r="N186" s="10">
        <f t="shared" si="150"/>
        <v>0</v>
      </c>
      <c r="O186" s="10">
        <f t="shared" si="150"/>
        <v>0</v>
      </c>
      <c r="P186" s="10">
        <f t="shared" si="150"/>
        <v>0</v>
      </c>
      <c r="Q186" s="10">
        <f t="shared" si="150"/>
        <v>0</v>
      </c>
      <c r="R186" s="10">
        <f t="shared" si="150"/>
        <v>-2343560</v>
      </c>
      <c r="S186" s="10">
        <f t="shared" si="150"/>
        <v>0</v>
      </c>
      <c r="T186" s="10">
        <f t="shared" si="150"/>
        <v>0</v>
      </c>
      <c r="U186" s="10">
        <f t="shared" si="150"/>
        <v>0</v>
      </c>
      <c r="V186" s="10">
        <f t="shared" si="150"/>
        <v>24373.4</v>
      </c>
      <c r="W186" s="10">
        <f t="shared" si="150"/>
        <v>24373440</v>
      </c>
      <c r="X186" s="10">
        <f t="shared" si="150"/>
        <v>0</v>
      </c>
      <c r="Y186" s="10">
        <f t="shared" si="150"/>
        <v>0</v>
      </c>
      <c r="Z186" s="10">
        <f t="shared" si="150"/>
        <v>0</v>
      </c>
      <c r="AA186" s="10">
        <f t="shared" si="150"/>
        <v>0</v>
      </c>
    </row>
    <row r="187" spans="1:93" ht="15.75" x14ac:dyDescent="0.25">
      <c r="A187" s="3"/>
      <c r="B187" s="12" t="s">
        <v>97</v>
      </c>
      <c r="C187" s="8" t="s">
        <v>141</v>
      </c>
      <c r="D187" s="8" t="s">
        <v>60</v>
      </c>
      <c r="E187" s="8" t="s">
        <v>104</v>
      </c>
      <c r="F187" s="8" t="s">
        <v>98</v>
      </c>
      <c r="G187" s="10">
        <v>24373.4</v>
      </c>
      <c r="H187" s="9">
        <v>24373440</v>
      </c>
      <c r="I187" s="9"/>
      <c r="J187" s="9"/>
      <c r="K187" s="9"/>
      <c r="L187" s="9"/>
      <c r="M187" s="9">
        <v>26717000</v>
      </c>
      <c r="N187" s="9"/>
      <c r="O187" s="9"/>
      <c r="P187" s="9"/>
      <c r="Q187" s="9"/>
      <c r="R187" s="9">
        <v>-2343560</v>
      </c>
      <c r="S187" s="9"/>
      <c r="T187" s="9"/>
      <c r="U187" s="9"/>
      <c r="V187" s="10">
        <v>24373.4</v>
      </c>
      <c r="W187" s="9">
        <v>24373440</v>
      </c>
      <c r="X187" s="14"/>
      <c r="Y187" s="14"/>
      <c r="Z187" s="14"/>
      <c r="AA187" s="15">
        <v>0</v>
      </c>
    </row>
    <row r="188" spans="1:93" s="23" customFormat="1" ht="126" x14ac:dyDescent="0.25">
      <c r="A188" s="22" t="s">
        <v>144</v>
      </c>
      <c r="B188" s="45" t="s">
        <v>402</v>
      </c>
      <c r="C188" s="8" t="s">
        <v>145</v>
      </c>
      <c r="D188" s="8"/>
      <c r="E188" s="8"/>
      <c r="F188" s="8"/>
      <c r="G188" s="10">
        <f>G189</f>
        <v>1884.9</v>
      </c>
      <c r="H188" s="10">
        <f t="shared" ref="H188:AA188" si="151">H189</f>
        <v>1884879.36</v>
      </c>
      <c r="I188" s="10">
        <f t="shared" si="151"/>
        <v>0</v>
      </c>
      <c r="J188" s="10">
        <f t="shared" si="151"/>
        <v>0</v>
      </c>
      <c r="K188" s="10">
        <f t="shared" si="151"/>
        <v>0</v>
      </c>
      <c r="L188" s="10">
        <f t="shared" si="151"/>
        <v>0</v>
      </c>
      <c r="M188" s="10">
        <f t="shared" si="151"/>
        <v>2066100</v>
      </c>
      <c r="N188" s="10">
        <f t="shared" si="151"/>
        <v>0</v>
      </c>
      <c r="O188" s="10">
        <f t="shared" si="151"/>
        <v>0</v>
      </c>
      <c r="P188" s="10">
        <f t="shared" si="151"/>
        <v>0</v>
      </c>
      <c r="Q188" s="10">
        <f t="shared" si="151"/>
        <v>0</v>
      </c>
      <c r="R188" s="10">
        <f t="shared" si="151"/>
        <v>-181220.64</v>
      </c>
      <c r="S188" s="10">
        <f t="shared" si="151"/>
        <v>0</v>
      </c>
      <c r="T188" s="10">
        <f t="shared" si="151"/>
        <v>0</v>
      </c>
      <c r="U188" s="10">
        <f t="shared" si="151"/>
        <v>0</v>
      </c>
      <c r="V188" s="10">
        <f t="shared" si="151"/>
        <v>1884.9</v>
      </c>
      <c r="W188" s="10">
        <f t="shared" si="151"/>
        <v>1884879.36</v>
      </c>
      <c r="X188" s="10">
        <f t="shared" si="151"/>
        <v>0</v>
      </c>
      <c r="Y188" s="10">
        <f t="shared" si="151"/>
        <v>0</v>
      </c>
      <c r="Z188" s="10">
        <f t="shared" si="151"/>
        <v>0</v>
      </c>
      <c r="AA188" s="10">
        <f t="shared" si="151"/>
        <v>0</v>
      </c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11"/>
      <c r="BU188" s="11"/>
      <c r="BV188" s="11"/>
      <c r="BW188" s="11"/>
      <c r="BX188" s="11"/>
      <c r="BY188" s="11"/>
      <c r="BZ188" s="11"/>
      <c r="CA188" s="11"/>
      <c r="CB188" s="11"/>
      <c r="CC188" s="11"/>
      <c r="CD188" s="11"/>
      <c r="CE188" s="11"/>
      <c r="CF188" s="11"/>
      <c r="CG188" s="11"/>
      <c r="CH188" s="11"/>
      <c r="CI188" s="11"/>
      <c r="CJ188" s="11"/>
      <c r="CK188" s="11"/>
      <c r="CL188" s="11"/>
      <c r="CM188" s="11"/>
      <c r="CN188" s="11"/>
      <c r="CO188" s="11"/>
    </row>
    <row r="189" spans="1:93" ht="15.75" x14ac:dyDescent="0.25">
      <c r="A189" s="4"/>
      <c r="B189" s="26" t="s">
        <v>59</v>
      </c>
      <c r="C189" s="19" t="s">
        <v>145</v>
      </c>
      <c r="D189" s="19" t="s">
        <v>60</v>
      </c>
      <c r="E189" s="19" t="s">
        <v>27</v>
      </c>
      <c r="F189" s="19"/>
      <c r="G189" s="20">
        <f>G190</f>
        <v>1884.9</v>
      </c>
      <c r="H189" s="20">
        <f t="shared" ref="H189:AA189" si="152">H190</f>
        <v>1884879.36</v>
      </c>
      <c r="I189" s="20">
        <f t="shared" si="152"/>
        <v>0</v>
      </c>
      <c r="J189" s="20">
        <f t="shared" si="152"/>
        <v>0</v>
      </c>
      <c r="K189" s="20">
        <f t="shared" si="152"/>
        <v>0</v>
      </c>
      <c r="L189" s="20">
        <f t="shared" si="152"/>
        <v>0</v>
      </c>
      <c r="M189" s="20">
        <f t="shared" si="152"/>
        <v>2066100</v>
      </c>
      <c r="N189" s="20">
        <f t="shared" si="152"/>
        <v>0</v>
      </c>
      <c r="O189" s="20">
        <f t="shared" si="152"/>
        <v>0</v>
      </c>
      <c r="P189" s="20">
        <f t="shared" si="152"/>
        <v>0</v>
      </c>
      <c r="Q189" s="20">
        <f t="shared" si="152"/>
        <v>0</v>
      </c>
      <c r="R189" s="20">
        <f t="shared" si="152"/>
        <v>-181220.64</v>
      </c>
      <c r="S189" s="20">
        <f t="shared" si="152"/>
        <v>0</v>
      </c>
      <c r="T189" s="20">
        <f t="shared" si="152"/>
        <v>0</v>
      </c>
      <c r="U189" s="20">
        <f t="shared" si="152"/>
        <v>0</v>
      </c>
      <c r="V189" s="20">
        <f t="shared" si="152"/>
        <v>1884.9</v>
      </c>
      <c r="W189" s="20">
        <f t="shared" si="152"/>
        <v>1884879.36</v>
      </c>
      <c r="X189" s="20">
        <f t="shared" si="152"/>
        <v>0</v>
      </c>
      <c r="Y189" s="20">
        <f t="shared" si="152"/>
        <v>0</v>
      </c>
      <c r="Z189" s="20">
        <f t="shared" si="152"/>
        <v>0</v>
      </c>
      <c r="AA189" s="20">
        <f t="shared" si="152"/>
        <v>0</v>
      </c>
    </row>
    <row r="190" spans="1:93" ht="15.75" x14ac:dyDescent="0.25">
      <c r="A190" s="3"/>
      <c r="B190" s="12" t="s">
        <v>142</v>
      </c>
      <c r="C190" s="8" t="s">
        <v>145</v>
      </c>
      <c r="D190" s="8" t="s">
        <v>60</v>
      </c>
      <c r="E190" s="8" t="s">
        <v>104</v>
      </c>
      <c r="F190" s="8"/>
      <c r="G190" s="10">
        <f>G191</f>
        <v>1884.9</v>
      </c>
      <c r="H190" s="10">
        <f t="shared" ref="H190:AA190" si="153">H191</f>
        <v>1884879.36</v>
      </c>
      <c r="I190" s="10">
        <f t="shared" si="153"/>
        <v>0</v>
      </c>
      <c r="J190" s="10">
        <f t="shared" si="153"/>
        <v>0</v>
      </c>
      <c r="K190" s="10">
        <f t="shared" si="153"/>
        <v>0</v>
      </c>
      <c r="L190" s="10">
        <f t="shared" si="153"/>
        <v>0</v>
      </c>
      <c r="M190" s="10">
        <f t="shared" si="153"/>
        <v>2066100</v>
      </c>
      <c r="N190" s="10">
        <f t="shared" si="153"/>
        <v>0</v>
      </c>
      <c r="O190" s="10">
        <f t="shared" si="153"/>
        <v>0</v>
      </c>
      <c r="P190" s="10">
        <f t="shared" si="153"/>
        <v>0</v>
      </c>
      <c r="Q190" s="10">
        <f t="shared" si="153"/>
        <v>0</v>
      </c>
      <c r="R190" s="10">
        <f t="shared" si="153"/>
        <v>-181220.64</v>
      </c>
      <c r="S190" s="10">
        <f t="shared" si="153"/>
        <v>0</v>
      </c>
      <c r="T190" s="10">
        <f t="shared" si="153"/>
        <v>0</v>
      </c>
      <c r="U190" s="10">
        <f t="shared" si="153"/>
        <v>0</v>
      </c>
      <c r="V190" s="10">
        <f t="shared" si="153"/>
        <v>1884.9</v>
      </c>
      <c r="W190" s="10">
        <f t="shared" si="153"/>
        <v>1884879.36</v>
      </c>
      <c r="X190" s="10">
        <f t="shared" si="153"/>
        <v>0</v>
      </c>
      <c r="Y190" s="10">
        <f t="shared" si="153"/>
        <v>0</v>
      </c>
      <c r="Z190" s="10">
        <f t="shared" si="153"/>
        <v>0</v>
      </c>
      <c r="AA190" s="10">
        <f t="shared" si="153"/>
        <v>0</v>
      </c>
    </row>
    <row r="191" spans="1:93" ht="173.25" x14ac:dyDescent="0.25">
      <c r="A191" s="3"/>
      <c r="B191" s="45" t="s">
        <v>146</v>
      </c>
      <c r="C191" s="8" t="s">
        <v>145</v>
      </c>
      <c r="D191" s="8" t="s">
        <v>60</v>
      </c>
      <c r="E191" s="8" t="s">
        <v>104</v>
      </c>
      <c r="F191" s="8" t="s">
        <v>63</v>
      </c>
      <c r="G191" s="10">
        <f>G192</f>
        <v>1884.9</v>
      </c>
      <c r="H191" s="10">
        <f t="shared" ref="H191:AA191" si="154">H192</f>
        <v>1884879.36</v>
      </c>
      <c r="I191" s="10">
        <f t="shared" si="154"/>
        <v>0</v>
      </c>
      <c r="J191" s="10">
        <f t="shared" si="154"/>
        <v>0</v>
      </c>
      <c r="K191" s="10">
        <f t="shared" si="154"/>
        <v>0</v>
      </c>
      <c r="L191" s="10">
        <f t="shared" si="154"/>
        <v>0</v>
      </c>
      <c r="M191" s="10">
        <f t="shared" si="154"/>
        <v>2066100</v>
      </c>
      <c r="N191" s="10">
        <f t="shared" si="154"/>
        <v>0</v>
      </c>
      <c r="O191" s="10">
        <f t="shared" si="154"/>
        <v>0</v>
      </c>
      <c r="P191" s="10">
        <f t="shared" si="154"/>
        <v>0</v>
      </c>
      <c r="Q191" s="10">
        <f t="shared" si="154"/>
        <v>0</v>
      </c>
      <c r="R191" s="10">
        <f t="shared" si="154"/>
        <v>-181220.64</v>
      </c>
      <c r="S191" s="10">
        <f t="shared" si="154"/>
        <v>0</v>
      </c>
      <c r="T191" s="10">
        <f t="shared" si="154"/>
        <v>0</v>
      </c>
      <c r="U191" s="10">
        <f t="shared" si="154"/>
        <v>0</v>
      </c>
      <c r="V191" s="10">
        <f t="shared" si="154"/>
        <v>1884.9</v>
      </c>
      <c r="W191" s="10">
        <f t="shared" si="154"/>
        <v>1884879.36</v>
      </c>
      <c r="X191" s="10">
        <f t="shared" si="154"/>
        <v>0</v>
      </c>
      <c r="Y191" s="10">
        <f t="shared" si="154"/>
        <v>0</v>
      </c>
      <c r="Z191" s="10">
        <f t="shared" si="154"/>
        <v>0</v>
      </c>
      <c r="AA191" s="10">
        <f t="shared" si="154"/>
        <v>0</v>
      </c>
    </row>
    <row r="192" spans="1:93" ht="15.75" x14ac:dyDescent="0.25">
      <c r="A192" s="3"/>
      <c r="B192" s="12" t="s">
        <v>97</v>
      </c>
      <c r="C192" s="8" t="s">
        <v>145</v>
      </c>
      <c r="D192" s="8" t="s">
        <v>60</v>
      </c>
      <c r="E192" s="8" t="s">
        <v>104</v>
      </c>
      <c r="F192" s="8" t="s">
        <v>98</v>
      </c>
      <c r="G192" s="10">
        <v>1884.9</v>
      </c>
      <c r="H192" s="9">
        <v>1884879.36</v>
      </c>
      <c r="I192" s="9"/>
      <c r="J192" s="9"/>
      <c r="K192" s="9"/>
      <c r="L192" s="9"/>
      <c r="M192" s="9">
        <v>2066100</v>
      </c>
      <c r="N192" s="9"/>
      <c r="O192" s="9"/>
      <c r="P192" s="9"/>
      <c r="Q192" s="9"/>
      <c r="R192" s="9">
        <v>-181220.64</v>
      </c>
      <c r="S192" s="9"/>
      <c r="T192" s="9"/>
      <c r="U192" s="9"/>
      <c r="V192" s="10">
        <v>1884.9</v>
      </c>
      <c r="W192" s="9">
        <v>1884879.36</v>
      </c>
      <c r="X192" s="14"/>
      <c r="Y192" s="14"/>
      <c r="Z192" s="14"/>
      <c r="AA192" s="15">
        <v>0</v>
      </c>
    </row>
    <row r="193" spans="1:93" s="23" customFormat="1" ht="78.75" x14ac:dyDescent="0.25">
      <c r="A193" s="22" t="s">
        <v>147</v>
      </c>
      <c r="B193" s="12" t="s">
        <v>148</v>
      </c>
      <c r="C193" s="8" t="s">
        <v>149</v>
      </c>
      <c r="D193" s="8"/>
      <c r="E193" s="8"/>
      <c r="F193" s="8"/>
      <c r="G193" s="10">
        <f>G194</f>
        <v>14357.5</v>
      </c>
      <c r="H193" s="10">
        <f t="shared" ref="H193:AA193" si="155">H194</f>
        <v>11398459.039999999</v>
      </c>
      <c r="I193" s="10">
        <f t="shared" si="155"/>
        <v>0</v>
      </c>
      <c r="J193" s="10">
        <f t="shared" si="155"/>
        <v>0</v>
      </c>
      <c r="K193" s="10">
        <f t="shared" si="155"/>
        <v>0</v>
      </c>
      <c r="L193" s="10">
        <f t="shared" si="155"/>
        <v>0</v>
      </c>
      <c r="M193" s="10">
        <f t="shared" si="155"/>
        <v>11116300</v>
      </c>
      <c r="N193" s="10">
        <f t="shared" si="155"/>
        <v>0</v>
      </c>
      <c r="O193" s="10">
        <f t="shared" si="155"/>
        <v>0</v>
      </c>
      <c r="P193" s="10">
        <f t="shared" si="155"/>
        <v>0</v>
      </c>
      <c r="Q193" s="10">
        <f t="shared" si="155"/>
        <v>0</v>
      </c>
      <c r="R193" s="10">
        <f t="shared" si="155"/>
        <v>4.71</v>
      </c>
      <c r="S193" s="10">
        <f t="shared" si="155"/>
        <v>0</v>
      </c>
      <c r="T193" s="10">
        <f t="shared" si="155"/>
        <v>0</v>
      </c>
      <c r="U193" s="10">
        <f t="shared" si="155"/>
        <v>0</v>
      </c>
      <c r="V193" s="10">
        <f t="shared" si="155"/>
        <v>14469.8</v>
      </c>
      <c r="W193" s="10">
        <f t="shared" si="155"/>
        <v>11116304.710000001</v>
      </c>
      <c r="X193" s="10">
        <f t="shared" si="155"/>
        <v>0</v>
      </c>
      <c r="Y193" s="10">
        <f t="shared" si="155"/>
        <v>0</v>
      </c>
      <c r="Z193" s="10">
        <f t="shared" si="155"/>
        <v>0</v>
      </c>
      <c r="AA193" s="10">
        <f t="shared" si="155"/>
        <v>14484.3</v>
      </c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11"/>
      <c r="BU193" s="11"/>
      <c r="BV193" s="11"/>
      <c r="BW193" s="11"/>
      <c r="BX193" s="11"/>
      <c r="BY193" s="11"/>
      <c r="BZ193" s="11"/>
      <c r="CA193" s="11"/>
      <c r="CB193" s="11"/>
      <c r="CC193" s="11"/>
      <c r="CD193" s="11"/>
      <c r="CE193" s="11"/>
      <c r="CF193" s="11"/>
      <c r="CG193" s="11"/>
      <c r="CH193" s="11"/>
      <c r="CI193" s="11"/>
      <c r="CJ193" s="11"/>
      <c r="CK193" s="11"/>
      <c r="CL193" s="11"/>
      <c r="CM193" s="11"/>
      <c r="CN193" s="11"/>
      <c r="CO193" s="11"/>
    </row>
    <row r="194" spans="1:93" ht="15.75" x14ac:dyDescent="0.25">
      <c r="A194" s="4"/>
      <c r="B194" s="26" t="s">
        <v>114</v>
      </c>
      <c r="C194" s="19" t="s">
        <v>149</v>
      </c>
      <c r="D194" s="19" t="s">
        <v>49</v>
      </c>
      <c r="E194" s="19" t="s">
        <v>27</v>
      </c>
      <c r="F194" s="19"/>
      <c r="G194" s="20">
        <f>G195</f>
        <v>14357.5</v>
      </c>
      <c r="H194" s="20">
        <f t="shared" ref="H194:AA194" si="156">H195</f>
        <v>11398459.039999999</v>
      </c>
      <c r="I194" s="20">
        <f t="shared" si="156"/>
        <v>0</v>
      </c>
      <c r="J194" s="20">
        <f t="shared" si="156"/>
        <v>0</v>
      </c>
      <c r="K194" s="20">
        <f t="shared" si="156"/>
        <v>0</v>
      </c>
      <c r="L194" s="20">
        <f t="shared" si="156"/>
        <v>0</v>
      </c>
      <c r="M194" s="20">
        <f t="shared" si="156"/>
        <v>11116300</v>
      </c>
      <c r="N194" s="20">
        <f t="shared" si="156"/>
        <v>0</v>
      </c>
      <c r="O194" s="20">
        <f t="shared" si="156"/>
        <v>0</v>
      </c>
      <c r="P194" s="20">
        <f t="shared" si="156"/>
        <v>0</v>
      </c>
      <c r="Q194" s="20">
        <f t="shared" si="156"/>
        <v>0</v>
      </c>
      <c r="R194" s="20">
        <f t="shared" si="156"/>
        <v>4.71</v>
      </c>
      <c r="S194" s="20">
        <f t="shared" si="156"/>
        <v>0</v>
      </c>
      <c r="T194" s="20">
        <f t="shared" si="156"/>
        <v>0</v>
      </c>
      <c r="U194" s="20">
        <f t="shared" si="156"/>
        <v>0</v>
      </c>
      <c r="V194" s="20">
        <f t="shared" si="156"/>
        <v>14469.8</v>
      </c>
      <c r="W194" s="20">
        <f t="shared" si="156"/>
        <v>11116304.710000001</v>
      </c>
      <c r="X194" s="20">
        <f t="shared" si="156"/>
        <v>0</v>
      </c>
      <c r="Y194" s="20">
        <f t="shared" si="156"/>
        <v>0</v>
      </c>
      <c r="Z194" s="20">
        <f t="shared" si="156"/>
        <v>0</v>
      </c>
      <c r="AA194" s="20">
        <f t="shared" si="156"/>
        <v>14484.3</v>
      </c>
    </row>
    <row r="195" spans="1:93" ht="15.75" x14ac:dyDescent="0.25">
      <c r="A195" s="3"/>
      <c r="B195" s="12" t="s">
        <v>150</v>
      </c>
      <c r="C195" s="8" t="s">
        <v>149</v>
      </c>
      <c r="D195" s="8" t="s">
        <v>49</v>
      </c>
      <c r="E195" s="8" t="s">
        <v>26</v>
      </c>
      <c r="F195" s="8"/>
      <c r="G195" s="10">
        <f>G196+G198</f>
        <v>14357.5</v>
      </c>
      <c r="H195" s="10">
        <f t="shared" ref="H195:AA195" si="157">H196+H198</f>
        <v>11398459.039999999</v>
      </c>
      <c r="I195" s="10">
        <f t="shared" si="157"/>
        <v>0</v>
      </c>
      <c r="J195" s="10">
        <f t="shared" si="157"/>
        <v>0</v>
      </c>
      <c r="K195" s="10">
        <f t="shared" si="157"/>
        <v>0</v>
      </c>
      <c r="L195" s="10">
        <f t="shared" si="157"/>
        <v>0</v>
      </c>
      <c r="M195" s="10">
        <f t="shared" si="157"/>
        <v>11116300</v>
      </c>
      <c r="N195" s="10">
        <f t="shared" si="157"/>
        <v>0</v>
      </c>
      <c r="O195" s="10">
        <f t="shared" si="157"/>
        <v>0</v>
      </c>
      <c r="P195" s="10">
        <f t="shared" si="157"/>
        <v>0</v>
      </c>
      <c r="Q195" s="10">
        <f t="shared" si="157"/>
        <v>0</v>
      </c>
      <c r="R195" s="10">
        <f t="shared" si="157"/>
        <v>4.71</v>
      </c>
      <c r="S195" s="10">
        <f t="shared" si="157"/>
        <v>0</v>
      </c>
      <c r="T195" s="10">
        <f t="shared" si="157"/>
        <v>0</v>
      </c>
      <c r="U195" s="10">
        <f t="shared" si="157"/>
        <v>0</v>
      </c>
      <c r="V195" s="10">
        <f t="shared" si="157"/>
        <v>14469.8</v>
      </c>
      <c r="W195" s="10">
        <f t="shared" si="157"/>
        <v>11116304.710000001</v>
      </c>
      <c r="X195" s="10">
        <f t="shared" si="157"/>
        <v>0</v>
      </c>
      <c r="Y195" s="10">
        <f t="shared" si="157"/>
        <v>0</v>
      </c>
      <c r="Z195" s="10">
        <f t="shared" si="157"/>
        <v>0</v>
      </c>
      <c r="AA195" s="10">
        <f t="shared" si="157"/>
        <v>14484.3</v>
      </c>
    </row>
    <row r="196" spans="1:93" ht="110.25" x14ac:dyDescent="0.25">
      <c r="A196" s="3"/>
      <c r="B196" s="45" t="s">
        <v>151</v>
      </c>
      <c r="C196" s="8" t="s">
        <v>149</v>
      </c>
      <c r="D196" s="8" t="s">
        <v>49</v>
      </c>
      <c r="E196" s="8" t="s">
        <v>26</v>
      </c>
      <c r="F196" s="8" t="s">
        <v>37</v>
      </c>
      <c r="G196" s="10">
        <f>G197</f>
        <v>57</v>
      </c>
      <c r="H196" s="10">
        <f t="shared" ref="H196:AA196" si="158">H197</f>
        <v>57000</v>
      </c>
      <c r="I196" s="10">
        <f t="shared" si="158"/>
        <v>0</v>
      </c>
      <c r="J196" s="10">
        <f t="shared" si="158"/>
        <v>0</v>
      </c>
      <c r="K196" s="10">
        <f t="shared" si="158"/>
        <v>0</v>
      </c>
      <c r="L196" s="10">
        <f t="shared" si="158"/>
        <v>0</v>
      </c>
      <c r="M196" s="10">
        <f t="shared" si="158"/>
        <v>55600</v>
      </c>
      <c r="N196" s="10">
        <f t="shared" si="158"/>
        <v>0</v>
      </c>
      <c r="O196" s="10">
        <f t="shared" si="158"/>
        <v>0</v>
      </c>
      <c r="P196" s="10">
        <f t="shared" si="158"/>
        <v>0</v>
      </c>
      <c r="Q196" s="10">
        <f t="shared" si="158"/>
        <v>0</v>
      </c>
      <c r="R196" s="10">
        <f t="shared" si="158"/>
        <v>0</v>
      </c>
      <c r="S196" s="10">
        <f t="shared" si="158"/>
        <v>0</v>
      </c>
      <c r="T196" s="10">
        <f t="shared" si="158"/>
        <v>0</v>
      </c>
      <c r="U196" s="10">
        <f t="shared" si="158"/>
        <v>0</v>
      </c>
      <c r="V196" s="10">
        <f t="shared" si="158"/>
        <v>57</v>
      </c>
      <c r="W196" s="10">
        <f t="shared" si="158"/>
        <v>55600</v>
      </c>
      <c r="X196" s="10">
        <f t="shared" si="158"/>
        <v>0</v>
      </c>
      <c r="Y196" s="10">
        <f t="shared" si="158"/>
        <v>0</v>
      </c>
      <c r="Z196" s="10">
        <f t="shared" si="158"/>
        <v>0</v>
      </c>
      <c r="AA196" s="10">
        <f t="shared" si="158"/>
        <v>57</v>
      </c>
    </row>
    <row r="197" spans="1:93" ht="47.25" x14ac:dyDescent="0.25">
      <c r="A197" s="3"/>
      <c r="B197" s="12" t="s">
        <v>38</v>
      </c>
      <c r="C197" s="8" t="s">
        <v>149</v>
      </c>
      <c r="D197" s="8" t="s">
        <v>49</v>
      </c>
      <c r="E197" s="8" t="s">
        <v>26</v>
      </c>
      <c r="F197" s="8" t="s">
        <v>39</v>
      </c>
      <c r="G197" s="10">
        <v>57</v>
      </c>
      <c r="H197" s="9">
        <v>57000</v>
      </c>
      <c r="I197" s="9"/>
      <c r="J197" s="9"/>
      <c r="K197" s="9"/>
      <c r="L197" s="9"/>
      <c r="M197" s="9">
        <v>55600</v>
      </c>
      <c r="N197" s="9"/>
      <c r="O197" s="9"/>
      <c r="P197" s="9"/>
      <c r="Q197" s="9"/>
      <c r="R197" s="9"/>
      <c r="S197" s="9"/>
      <c r="T197" s="9"/>
      <c r="U197" s="9"/>
      <c r="V197" s="10">
        <v>57</v>
      </c>
      <c r="W197" s="9">
        <v>55600</v>
      </c>
      <c r="X197" s="14"/>
      <c r="Y197" s="14"/>
      <c r="Z197" s="14"/>
      <c r="AA197" s="15">
        <v>57</v>
      </c>
    </row>
    <row r="198" spans="1:93" ht="94.5" x14ac:dyDescent="0.25">
      <c r="A198" s="3"/>
      <c r="B198" s="12" t="s">
        <v>152</v>
      </c>
      <c r="C198" s="8" t="s">
        <v>149</v>
      </c>
      <c r="D198" s="8" t="s">
        <v>49</v>
      </c>
      <c r="E198" s="8" t="s">
        <v>26</v>
      </c>
      <c r="F198" s="8" t="s">
        <v>34</v>
      </c>
      <c r="G198" s="10">
        <f>G199</f>
        <v>14300.5</v>
      </c>
      <c r="H198" s="10">
        <f t="shared" ref="H198:AA198" si="159">H199</f>
        <v>11341459.039999999</v>
      </c>
      <c r="I198" s="10">
        <f t="shared" si="159"/>
        <v>0</v>
      </c>
      <c r="J198" s="10">
        <f t="shared" si="159"/>
        <v>0</v>
      </c>
      <c r="K198" s="10">
        <f t="shared" si="159"/>
        <v>0</v>
      </c>
      <c r="L198" s="10">
        <f t="shared" si="159"/>
        <v>0</v>
      </c>
      <c r="M198" s="10">
        <f t="shared" si="159"/>
        <v>11060700</v>
      </c>
      <c r="N198" s="10">
        <f t="shared" si="159"/>
        <v>0</v>
      </c>
      <c r="O198" s="10">
        <f t="shared" si="159"/>
        <v>0</v>
      </c>
      <c r="P198" s="10">
        <f t="shared" si="159"/>
        <v>0</v>
      </c>
      <c r="Q198" s="10">
        <f t="shared" si="159"/>
        <v>0</v>
      </c>
      <c r="R198" s="10">
        <f t="shared" si="159"/>
        <v>4.71</v>
      </c>
      <c r="S198" s="10">
        <f t="shared" si="159"/>
        <v>0</v>
      </c>
      <c r="T198" s="10">
        <f t="shared" si="159"/>
        <v>0</v>
      </c>
      <c r="U198" s="10">
        <f t="shared" si="159"/>
        <v>0</v>
      </c>
      <c r="V198" s="10">
        <f t="shared" si="159"/>
        <v>14412.8</v>
      </c>
      <c r="W198" s="10">
        <f t="shared" si="159"/>
        <v>11060704.710000001</v>
      </c>
      <c r="X198" s="10">
        <f t="shared" si="159"/>
        <v>0</v>
      </c>
      <c r="Y198" s="10">
        <f t="shared" si="159"/>
        <v>0</v>
      </c>
      <c r="Z198" s="10">
        <f t="shared" si="159"/>
        <v>0</v>
      </c>
      <c r="AA198" s="10">
        <f t="shared" si="159"/>
        <v>14427.3</v>
      </c>
    </row>
    <row r="199" spans="1:93" ht="31.5" x14ac:dyDescent="0.25">
      <c r="A199" s="3"/>
      <c r="B199" s="12" t="s">
        <v>116</v>
      </c>
      <c r="C199" s="8" t="s">
        <v>149</v>
      </c>
      <c r="D199" s="8" t="s">
        <v>49</v>
      </c>
      <c r="E199" s="8" t="s">
        <v>26</v>
      </c>
      <c r="F199" s="8" t="s">
        <v>117</v>
      </c>
      <c r="G199" s="10">
        <v>14300.5</v>
      </c>
      <c r="H199" s="9">
        <v>11341459.039999999</v>
      </c>
      <c r="I199" s="9"/>
      <c r="J199" s="9"/>
      <c r="K199" s="9"/>
      <c r="L199" s="9"/>
      <c r="M199" s="9">
        <v>11060700</v>
      </c>
      <c r="N199" s="9"/>
      <c r="O199" s="9"/>
      <c r="P199" s="9"/>
      <c r="Q199" s="9"/>
      <c r="R199" s="9">
        <v>4.71</v>
      </c>
      <c r="S199" s="9"/>
      <c r="T199" s="9"/>
      <c r="U199" s="9"/>
      <c r="V199" s="10">
        <v>14412.8</v>
      </c>
      <c r="W199" s="9">
        <v>11060704.710000001</v>
      </c>
      <c r="X199" s="14"/>
      <c r="Y199" s="14"/>
      <c r="Z199" s="14"/>
      <c r="AA199" s="15">
        <v>14427.3</v>
      </c>
    </row>
    <row r="200" spans="1:93" s="23" customFormat="1" ht="173.25" x14ac:dyDescent="0.25">
      <c r="A200" s="22" t="s">
        <v>403</v>
      </c>
      <c r="B200" s="45" t="s">
        <v>153</v>
      </c>
      <c r="C200" s="8" t="s">
        <v>154</v>
      </c>
      <c r="D200" s="8"/>
      <c r="E200" s="8"/>
      <c r="F200" s="8"/>
      <c r="G200" s="10">
        <f>G201+G205</f>
        <v>388696.8</v>
      </c>
      <c r="H200" s="10">
        <f t="shared" ref="H200:AA200" si="160">H201+H205</f>
        <v>390446170.62</v>
      </c>
      <c r="I200" s="10">
        <f t="shared" si="160"/>
        <v>0</v>
      </c>
      <c r="J200" s="10">
        <f t="shared" si="160"/>
        <v>0</v>
      </c>
      <c r="K200" s="10">
        <f t="shared" si="160"/>
        <v>0</v>
      </c>
      <c r="L200" s="10">
        <f t="shared" si="160"/>
        <v>0</v>
      </c>
      <c r="M200" s="10">
        <f t="shared" si="160"/>
        <v>412651100</v>
      </c>
      <c r="N200" s="10">
        <f t="shared" si="160"/>
        <v>0</v>
      </c>
      <c r="O200" s="10">
        <f t="shared" si="160"/>
        <v>0</v>
      </c>
      <c r="P200" s="10">
        <f t="shared" si="160"/>
        <v>0</v>
      </c>
      <c r="Q200" s="10">
        <f t="shared" si="160"/>
        <v>0</v>
      </c>
      <c r="R200" s="10">
        <f t="shared" si="160"/>
        <v>17.38</v>
      </c>
      <c r="S200" s="10">
        <f t="shared" si="160"/>
        <v>0</v>
      </c>
      <c r="T200" s="10">
        <f t="shared" si="160"/>
        <v>0</v>
      </c>
      <c r="U200" s="10">
        <f t="shared" si="160"/>
        <v>0</v>
      </c>
      <c r="V200" s="10">
        <f t="shared" si="160"/>
        <v>410649.9</v>
      </c>
      <c r="W200" s="10">
        <f t="shared" si="160"/>
        <v>412651117.38</v>
      </c>
      <c r="X200" s="10">
        <f t="shared" si="160"/>
        <v>0</v>
      </c>
      <c r="Y200" s="10">
        <f t="shared" si="160"/>
        <v>0</v>
      </c>
      <c r="Z200" s="10">
        <f t="shared" si="160"/>
        <v>0</v>
      </c>
      <c r="AA200" s="10">
        <f t="shared" si="160"/>
        <v>412651.1</v>
      </c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</row>
    <row r="201" spans="1:93" ht="15.75" x14ac:dyDescent="0.25">
      <c r="A201" s="4"/>
      <c r="B201" s="26" t="s">
        <v>59</v>
      </c>
      <c r="C201" s="19" t="s">
        <v>154</v>
      </c>
      <c r="D201" s="19" t="s">
        <v>60</v>
      </c>
      <c r="E201" s="19" t="s">
        <v>27</v>
      </c>
      <c r="F201" s="19"/>
      <c r="G201" s="20">
        <f>G202</f>
        <v>74731.5</v>
      </c>
      <c r="H201" s="20">
        <f t="shared" ref="H201:AA201" si="161">H202</f>
        <v>76480900</v>
      </c>
      <c r="I201" s="20">
        <f t="shared" si="161"/>
        <v>0</v>
      </c>
      <c r="J201" s="20">
        <f t="shared" si="161"/>
        <v>0</v>
      </c>
      <c r="K201" s="20">
        <f t="shared" si="161"/>
        <v>0</v>
      </c>
      <c r="L201" s="20">
        <f t="shared" si="161"/>
        <v>0</v>
      </c>
      <c r="M201" s="20">
        <f t="shared" si="161"/>
        <v>76480900</v>
      </c>
      <c r="N201" s="20">
        <f t="shared" si="161"/>
        <v>0</v>
      </c>
      <c r="O201" s="20">
        <f t="shared" si="161"/>
        <v>0</v>
      </c>
      <c r="P201" s="20">
        <f t="shared" si="161"/>
        <v>0</v>
      </c>
      <c r="Q201" s="20">
        <f t="shared" si="161"/>
        <v>0</v>
      </c>
      <c r="R201" s="20">
        <f t="shared" si="161"/>
        <v>0</v>
      </c>
      <c r="S201" s="20">
        <f t="shared" si="161"/>
        <v>0</v>
      </c>
      <c r="T201" s="20">
        <f t="shared" si="161"/>
        <v>0</v>
      </c>
      <c r="U201" s="20">
        <f t="shared" si="161"/>
        <v>0</v>
      </c>
      <c r="V201" s="20">
        <f t="shared" si="161"/>
        <v>74479.7</v>
      </c>
      <c r="W201" s="20">
        <f t="shared" si="161"/>
        <v>76480900</v>
      </c>
      <c r="X201" s="20">
        <f t="shared" si="161"/>
        <v>0</v>
      </c>
      <c r="Y201" s="20">
        <f t="shared" si="161"/>
        <v>0</v>
      </c>
      <c r="Z201" s="20">
        <f t="shared" si="161"/>
        <v>0</v>
      </c>
      <c r="AA201" s="20">
        <f t="shared" si="161"/>
        <v>76480.899999999994</v>
      </c>
    </row>
    <row r="202" spans="1:93" ht="15.75" x14ac:dyDescent="0.25">
      <c r="A202" s="3"/>
      <c r="B202" s="12" t="s">
        <v>155</v>
      </c>
      <c r="C202" s="8" t="s">
        <v>154</v>
      </c>
      <c r="D202" s="8" t="s">
        <v>60</v>
      </c>
      <c r="E202" s="8" t="s">
        <v>54</v>
      </c>
      <c r="F202" s="8"/>
      <c r="G202" s="10">
        <f>G203</f>
        <v>74731.5</v>
      </c>
      <c r="H202" s="10">
        <f t="shared" ref="H202:Z202" si="162">H203</f>
        <v>76480900</v>
      </c>
      <c r="I202" s="10">
        <f t="shared" si="162"/>
        <v>0</v>
      </c>
      <c r="J202" s="10">
        <f t="shared" si="162"/>
        <v>0</v>
      </c>
      <c r="K202" s="10">
        <f t="shared" si="162"/>
        <v>0</v>
      </c>
      <c r="L202" s="10">
        <f t="shared" si="162"/>
        <v>0</v>
      </c>
      <c r="M202" s="10">
        <f t="shared" si="162"/>
        <v>76480900</v>
      </c>
      <c r="N202" s="10">
        <f t="shared" si="162"/>
        <v>0</v>
      </c>
      <c r="O202" s="10">
        <f t="shared" si="162"/>
        <v>0</v>
      </c>
      <c r="P202" s="10">
        <f t="shared" si="162"/>
        <v>0</v>
      </c>
      <c r="Q202" s="10">
        <f t="shared" si="162"/>
        <v>0</v>
      </c>
      <c r="R202" s="10">
        <f t="shared" si="162"/>
        <v>0</v>
      </c>
      <c r="S202" s="10">
        <f t="shared" si="162"/>
        <v>0</v>
      </c>
      <c r="T202" s="10">
        <f t="shared" si="162"/>
        <v>0</v>
      </c>
      <c r="U202" s="10">
        <f t="shared" si="162"/>
        <v>0</v>
      </c>
      <c r="V202" s="10">
        <f t="shared" si="162"/>
        <v>74479.7</v>
      </c>
      <c r="W202" s="10">
        <f t="shared" si="162"/>
        <v>76480900</v>
      </c>
      <c r="X202" s="10">
        <f t="shared" si="162"/>
        <v>0</v>
      </c>
      <c r="Y202" s="10">
        <f t="shared" si="162"/>
        <v>0</v>
      </c>
      <c r="Z202" s="10">
        <f t="shared" si="162"/>
        <v>0</v>
      </c>
      <c r="AA202" s="15">
        <f t="shared" ref="AA202:AA233" si="163">W202/1000</f>
        <v>76480.899999999994</v>
      </c>
    </row>
    <row r="203" spans="1:93" ht="220.5" x14ac:dyDescent="0.25">
      <c r="A203" s="3"/>
      <c r="B203" s="45" t="s">
        <v>156</v>
      </c>
      <c r="C203" s="8" t="s">
        <v>154</v>
      </c>
      <c r="D203" s="8" t="s">
        <v>60</v>
      </c>
      <c r="E203" s="8" t="s">
        <v>54</v>
      </c>
      <c r="F203" s="8" t="s">
        <v>63</v>
      </c>
      <c r="G203" s="10">
        <f>G204</f>
        <v>74731.5</v>
      </c>
      <c r="H203" s="10">
        <f t="shared" ref="H203:AA203" si="164">H204</f>
        <v>76480900</v>
      </c>
      <c r="I203" s="10">
        <f t="shared" si="164"/>
        <v>0</v>
      </c>
      <c r="J203" s="10">
        <f t="shared" si="164"/>
        <v>0</v>
      </c>
      <c r="K203" s="10">
        <f t="shared" si="164"/>
        <v>0</v>
      </c>
      <c r="L203" s="10">
        <f t="shared" si="164"/>
        <v>0</v>
      </c>
      <c r="M203" s="10">
        <f t="shared" si="164"/>
        <v>76480900</v>
      </c>
      <c r="N203" s="10">
        <f t="shared" si="164"/>
        <v>0</v>
      </c>
      <c r="O203" s="10">
        <f t="shared" si="164"/>
        <v>0</v>
      </c>
      <c r="P203" s="10">
        <f t="shared" si="164"/>
        <v>0</v>
      </c>
      <c r="Q203" s="10">
        <f t="shared" si="164"/>
        <v>0</v>
      </c>
      <c r="R203" s="10">
        <f t="shared" si="164"/>
        <v>0</v>
      </c>
      <c r="S203" s="10">
        <f t="shared" si="164"/>
        <v>0</v>
      </c>
      <c r="T203" s="10">
        <f t="shared" si="164"/>
        <v>0</v>
      </c>
      <c r="U203" s="10">
        <f t="shared" si="164"/>
        <v>0</v>
      </c>
      <c r="V203" s="10">
        <f t="shared" si="164"/>
        <v>74479.7</v>
      </c>
      <c r="W203" s="10">
        <f t="shared" si="164"/>
        <v>76480900</v>
      </c>
      <c r="X203" s="10">
        <f t="shared" si="164"/>
        <v>0</v>
      </c>
      <c r="Y203" s="10">
        <f t="shared" si="164"/>
        <v>0</v>
      </c>
      <c r="Z203" s="10">
        <f t="shared" si="164"/>
        <v>0</v>
      </c>
      <c r="AA203" s="10">
        <f t="shared" si="164"/>
        <v>76480.899999999994</v>
      </c>
    </row>
    <row r="204" spans="1:93" ht="15.75" x14ac:dyDescent="0.25">
      <c r="A204" s="3"/>
      <c r="B204" s="12" t="s">
        <v>97</v>
      </c>
      <c r="C204" s="8" t="s">
        <v>154</v>
      </c>
      <c r="D204" s="8" t="s">
        <v>60</v>
      </c>
      <c r="E204" s="8" t="s">
        <v>54</v>
      </c>
      <c r="F204" s="8" t="s">
        <v>98</v>
      </c>
      <c r="G204" s="10">
        <v>74731.5</v>
      </c>
      <c r="H204" s="9">
        <v>76480900</v>
      </c>
      <c r="I204" s="9"/>
      <c r="J204" s="9"/>
      <c r="K204" s="9"/>
      <c r="L204" s="9"/>
      <c r="M204" s="9">
        <v>76480900</v>
      </c>
      <c r="N204" s="9"/>
      <c r="O204" s="9"/>
      <c r="P204" s="9"/>
      <c r="Q204" s="9"/>
      <c r="R204" s="9"/>
      <c r="S204" s="9"/>
      <c r="T204" s="9"/>
      <c r="U204" s="9"/>
      <c r="V204" s="10">
        <f>76480.9-2001.2</f>
        <v>74479.7</v>
      </c>
      <c r="W204" s="9">
        <v>76480900</v>
      </c>
      <c r="X204" s="14"/>
      <c r="Y204" s="14"/>
      <c r="Z204" s="14"/>
      <c r="AA204" s="15">
        <v>76480.899999999994</v>
      </c>
    </row>
    <row r="205" spans="1:93" ht="15.75" x14ac:dyDescent="0.25">
      <c r="A205" s="3"/>
      <c r="B205" s="12" t="s">
        <v>142</v>
      </c>
      <c r="C205" s="8" t="s">
        <v>154</v>
      </c>
      <c r="D205" s="8" t="s">
        <v>60</v>
      </c>
      <c r="E205" s="8" t="s">
        <v>104</v>
      </c>
      <c r="F205" s="8"/>
      <c r="G205" s="10">
        <f>G206</f>
        <v>313965.3</v>
      </c>
      <c r="H205" s="10">
        <f t="shared" ref="H205:AA205" si="165">H206</f>
        <v>313965270.62</v>
      </c>
      <c r="I205" s="10">
        <f t="shared" si="165"/>
        <v>0</v>
      </c>
      <c r="J205" s="10">
        <f t="shared" si="165"/>
        <v>0</v>
      </c>
      <c r="K205" s="10">
        <f t="shared" si="165"/>
        <v>0</v>
      </c>
      <c r="L205" s="10">
        <f t="shared" si="165"/>
        <v>0</v>
      </c>
      <c r="M205" s="10">
        <f t="shared" si="165"/>
        <v>336170200</v>
      </c>
      <c r="N205" s="10">
        <f t="shared" si="165"/>
        <v>0</v>
      </c>
      <c r="O205" s="10">
        <f t="shared" si="165"/>
        <v>0</v>
      </c>
      <c r="P205" s="10">
        <f t="shared" si="165"/>
        <v>0</v>
      </c>
      <c r="Q205" s="10">
        <f t="shared" si="165"/>
        <v>0</v>
      </c>
      <c r="R205" s="10">
        <f t="shared" si="165"/>
        <v>17.38</v>
      </c>
      <c r="S205" s="10">
        <f t="shared" si="165"/>
        <v>0</v>
      </c>
      <c r="T205" s="10">
        <f t="shared" si="165"/>
        <v>0</v>
      </c>
      <c r="U205" s="10">
        <f t="shared" si="165"/>
        <v>0</v>
      </c>
      <c r="V205" s="10">
        <f t="shared" si="165"/>
        <v>336170.2</v>
      </c>
      <c r="W205" s="10">
        <f t="shared" si="165"/>
        <v>336170217.38</v>
      </c>
      <c r="X205" s="10">
        <f t="shared" si="165"/>
        <v>0</v>
      </c>
      <c r="Y205" s="10">
        <f t="shared" si="165"/>
        <v>0</v>
      </c>
      <c r="Z205" s="10">
        <f t="shared" si="165"/>
        <v>0</v>
      </c>
      <c r="AA205" s="10">
        <f t="shared" si="165"/>
        <v>336170.2</v>
      </c>
    </row>
    <row r="206" spans="1:93" ht="220.5" x14ac:dyDescent="0.25">
      <c r="A206" s="3"/>
      <c r="B206" s="45" t="s">
        <v>156</v>
      </c>
      <c r="C206" s="8" t="s">
        <v>154</v>
      </c>
      <c r="D206" s="8" t="s">
        <v>60</v>
      </c>
      <c r="E206" s="8" t="s">
        <v>104</v>
      </c>
      <c r="F206" s="8" t="s">
        <v>63</v>
      </c>
      <c r="G206" s="10">
        <f>G207</f>
        <v>313965.3</v>
      </c>
      <c r="H206" s="10">
        <f t="shared" ref="H206:AA206" si="166">H207</f>
        <v>313965270.62</v>
      </c>
      <c r="I206" s="10">
        <f t="shared" si="166"/>
        <v>0</v>
      </c>
      <c r="J206" s="10">
        <f t="shared" si="166"/>
        <v>0</v>
      </c>
      <c r="K206" s="10">
        <f t="shared" si="166"/>
        <v>0</v>
      </c>
      <c r="L206" s="10">
        <f t="shared" si="166"/>
        <v>0</v>
      </c>
      <c r="M206" s="10">
        <f t="shared" si="166"/>
        <v>336170200</v>
      </c>
      <c r="N206" s="10">
        <f t="shared" si="166"/>
        <v>0</v>
      </c>
      <c r="O206" s="10">
        <f t="shared" si="166"/>
        <v>0</v>
      </c>
      <c r="P206" s="10">
        <f t="shared" si="166"/>
        <v>0</v>
      </c>
      <c r="Q206" s="10">
        <f t="shared" si="166"/>
        <v>0</v>
      </c>
      <c r="R206" s="10">
        <f t="shared" si="166"/>
        <v>17.38</v>
      </c>
      <c r="S206" s="10">
        <f t="shared" si="166"/>
        <v>0</v>
      </c>
      <c r="T206" s="10">
        <f t="shared" si="166"/>
        <v>0</v>
      </c>
      <c r="U206" s="10">
        <f t="shared" si="166"/>
        <v>0</v>
      </c>
      <c r="V206" s="10">
        <f t="shared" si="166"/>
        <v>336170.2</v>
      </c>
      <c r="W206" s="10">
        <f t="shared" si="166"/>
        <v>336170217.38</v>
      </c>
      <c r="X206" s="10">
        <f t="shared" si="166"/>
        <v>0</v>
      </c>
      <c r="Y206" s="10">
        <f t="shared" si="166"/>
        <v>0</v>
      </c>
      <c r="Z206" s="10">
        <f t="shared" si="166"/>
        <v>0</v>
      </c>
      <c r="AA206" s="10">
        <f t="shared" si="166"/>
        <v>336170.2</v>
      </c>
    </row>
    <row r="207" spans="1:93" ht="15.75" x14ac:dyDescent="0.25">
      <c r="A207" s="3"/>
      <c r="B207" s="12" t="s">
        <v>97</v>
      </c>
      <c r="C207" s="8" t="s">
        <v>154</v>
      </c>
      <c r="D207" s="8" t="s">
        <v>60</v>
      </c>
      <c r="E207" s="8" t="s">
        <v>104</v>
      </c>
      <c r="F207" s="8" t="s">
        <v>98</v>
      </c>
      <c r="G207" s="10">
        <v>313965.3</v>
      </c>
      <c r="H207" s="9">
        <v>313965270.62</v>
      </c>
      <c r="I207" s="9"/>
      <c r="J207" s="9"/>
      <c r="K207" s="9"/>
      <c r="L207" s="9"/>
      <c r="M207" s="9">
        <v>336170200</v>
      </c>
      <c r="N207" s="9"/>
      <c r="O207" s="9"/>
      <c r="P207" s="9"/>
      <c r="Q207" s="9"/>
      <c r="R207" s="9">
        <v>17.38</v>
      </c>
      <c r="S207" s="9"/>
      <c r="T207" s="9"/>
      <c r="U207" s="9"/>
      <c r="V207" s="10">
        <v>336170.2</v>
      </c>
      <c r="W207" s="9">
        <v>336170217.38</v>
      </c>
      <c r="X207" s="14"/>
      <c r="Y207" s="14"/>
      <c r="Z207" s="14"/>
      <c r="AA207" s="15">
        <v>336170.2</v>
      </c>
    </row>
    <row r="208" spans="1:93" s="23" customFormat="1" ht="47.25" x14ac:dyDescent="0.25">
      <c r="A208" s="22" t="s">
        <v>157</v>
      </c>
      <c r="B208" s="12" t="s">
        <v>57</v>
      </c>
      <c r="C208" s="8" t="s">
        <v>158</v>
      </c>
      <c r="D208" s="8"/>
      <c r="E208" s="8"/>
      <c r="F208" s="8"/>
      <c r="G208" s="10">
        <f>G209</f>
        <v>216371.4</v>
      </c>
      <c r="H208" s="10">
        <f t="shared" ref="H208:AA208" si="167">H209</f>
        <v>182883165.93000001</v>
      </c>
      <c r="I208" s="10">
        <f t="shared" si="167"/>
        <v>0</v>
      </c>
      <c r="J208" s="10">
        <f t="shared" si="167"/>
        <v>12742897.119999999</v>
      </c>
      <c r="K208" s="10">
        <f t="shared" si="167"/>
        <v>394110.22</v>
      </c>
      <c r="L208" s="10">
        <f t="shared" si="167"/>
        <v>0</v>
      </c>
      <c r="M208" s="10">
        <f t="shared" si="167"/>
        <v>182053089.59999999</v>
      </c>
      <c r="N208" s="10">
        <f t="shared" si="167"/>
        <v>0</v>
      </c>
      <c r="O208" s="10">
        <f t="shared" si="167"/>
        <v>13109373.119999999</v>
      </c>
      <c r="P208" s="10">
        <f t="shared" si="167"/>
        <v>546224.22</v>
      </c>
      <c r="Q208" s="10">
        <f t="shared" si="167"/>
        <v>0</v>
      </c>
      <c r="R208" s="10">
        <f t="shared" si="167"/>
        <v>52805.36</v>
      </c>
      <c r="S208" s="10">
        <f t="shared" si="167"/>
        <v>0</v>
      </c>
      <c r="T208" s="10">
        <f t="shared" si="167"/>
        <v>0</v>
      </c>
      <c r="U208" s="10">
        <f t="shared" si="167"/>
        <v>0</v>
      </c>
      <c r="V208" s="10">
        <f t="shared" si="167"/>
        <v>216371.4</v>
      </c>
      <c r="W208" s="10">
        <f t="shared" si="167"/>
        <v>182105894.96000001</v>
      </c>
      <c r="X208" s="10">
        <f t="shared" si="167"/>
        <v>0</v>
      </c>
      <c r="Y208" s="10">
        <f t="shared" si="167"/>
        <v>13109373.119999999</v>
      </c>
      <c r="Z208" s="10">
        <f t="shared" si="167"/>
        <v>546224.22</v>
      </c>
      <c r="AA208" s="10">
        <f t="shared" si="167"/>
        <v>216371.4</v>
      </c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</row>
    <row r="209" spans="1:93" ht="15.75" x14ac:dyDescent="0.25">
      <c r="A209" s="4"/>
      <c r="B209" s="26" t="s">
        <v>59</v>
      </c>
      <c r="C209" s="19" t="s">
        <v>158</v>
      </c>
      <c r="D209" s="19" t="s">
        <v>60</v>
      </c>
      <c r="E209" s="19" t="s">
        <v>27</v>
      </c>
      <c r="F209" s="19"/>
      <c r="G209" s="20">
        <f>G210+G213+G216</f>
        <v>216371.4</v>
      </c>
      <c r="H209" s="20">
        <f t="shared" ref="H209:V209" si="168">H210+H213+H216</f>
        <v>182883165.93000001</v>
      </c>
      <c r="I209" s="20">
        <f t="shared" si="168"/>
        <v>0</v>
      </c>
      <c r="J209" s="20">
        <f t="shared" si="168"/>
        <v>12742897.119999999</v>
      </c>
      <c r="K209" s="20">
        <f t="shared" si="168"/>
        <v>394110.22</v>
      </c>
      <c r="L209" s="20">
        <f t="shared" si="168"/>
        <v>0</v>
      </c>
      <c r="M209" s="20">
        <f t="shared" si="168"/>
        <v>182053089.59999999</v>
      </c>
      <c r="N209" s="20">
        <f t="shared" si="168"/>
        <v>0</v>
      </c>
      <c r="O209" s="20">
        <f t="shared" si="168"/>
        <v>13109373.119999999</v>
      </c>
      <c r="P209" s="20">
        <f t="shared" si="168"/>
        <v>546224.22</v>
      </c>
      <c r="Q209" s="20">
        <f t="shared" si="168"/>
        <v>0</v>
      </c>
      <c r="R209" s="20">
        <f t="shared" si="168"/>
        <v>52805.36</v>
      </c>
      <c r="S209" s="20">
        <f t="shared" si="168"/>
        <v>0</v>
      </c>
      <c r="T209" s="20">
        <f t="shared" si="168"/>
        <v>0</v>
      </c>
      <c r="U209" s="20">
        <f t="shared" si="168"/>
        <v>0</v>
      </c>
      <c r="V209" s="20">
        <f t="shared" si="168"/>
        <v>216371.4</v>
      </c>
      <c r="W209" s="20">
        <f t="shared" ref="W209" si="169">W210+W213+W216</f>
        <v>182105894.96000001</v>
      </c>
      <c r="X209" s="20">
        <f t="shared" ref="X209" si="170">X210+X213+X216</f>
        <v>0</v>
      </c>
      <c r="Y209" s="20">
        <f t="shared" ref="Y209" si="171">Y210+Y213+Y216</f>
        <v>13109373.119999999</v>
      </c>
      <c r="Z209" s="20">
        <f t="shared" ref="Z209" si="172">Z210+Z213+Z216</f>
        <v>546224.22</v>
      </c>
      <c r="AA209" s="20">
        <f t="shared" ref="AA209" si="173">AA210+AA213+AA216</f>
        <v>216371.4</v>
      </c>
    </row>
    <row r="210" spans="1:93" ht="15.75" x14ac:dyDescent="0.25">
      <c r="A210" s="3"/>
      <c r="B210" s="12" t="s">
        <v>155</v>
      </c>
      <c r="C210" s="8" t="s">
        <v>158</v>
      </c>
      <c r="D210" s="8" t="s">
        <v>60</v>
      </c>
      <c r="E210" s="8" t="s">
        <v>54</v>
      </c>
      <c r="F210" s="8"/>
      <c r="G210" s="10">
        <f>G211</f>
        <v>69646.100000000006</v>
      </c>
      <c r="H210" s="10">
        <f t="shared" ref="H210:AA210" si="174">H211</f>
        <v>48980215.43</v>
      </c>
      <c r="I210" s="10">
        <f t="shared" si="174"/>
        <v>0</v>
      </c>
      <c r="J210" s="10">
        <f t="shared" si="174"/>
        <v>0</v>
      </c>
      <c r="K210" s="10">
        <f t="shared" si="174"/>
        <v>0</v>
      </c>
      <c r="L210" s="10">
        <f t="shared" si="174"/>
        <v>0</v>
      </c>
      <c r="M210" s="10">
        <f t="shared" si="174"/>
        <v>48150183.43</v>
      </c>
      <c r="N210" s="10">
        <f t="shared" si="174"/>
        <v>0</v>
      </c>
      <c r="O210" s="10">
        <f t="shared" si="174"/>
        <v>0</v>
      </c>
      <c r="P210" s="10">
        <f t="shared" si="174"/>
        <v>0</v>
      </c>
      <c r="Q210" s="10">
        <f t="shared" si="174"/>
        <v>0</v>
      </c>
      <c r="R210" s="10">
        <f t="shared" si="174"/>
        <v>0</v>
      </c>
      <c r="S210" s="10">
        <f t="shared" si="174"/>
        <v>0</v>
      </c>
      <c r="T210" s="10">
        <f t="shared" si="174"/>
        <v>0</v>
      </c>
      <c r="U210" s="10">
        <f t="shared" si="174"/>
        <v>0</v>
      </c>
      <c r="V210" s="10">
        <f t="shared" si="174"/>
        <v>69646.100000000006</v>
      </c>
      <c r="W210" s="10">
        <f t="shared" si="174"/>
        <v>48150183.43</v>
      </c>
      <c r="X210" s="10">
        <f t="shared" si="174"/>
        <v>0</v>
      </c>
      <c r="Y210" s="10">
        <f t="shared" si="174"/>
        <v>0</v>
      </c>
      <c r="Z210" s="10">
        <f t="shared" si="174"/>
        <v>0</v>
      </c>
      <c r="AA210" s="10">
        <f t="shared" si="174"/>
        <v>69646.100000000006</v>
      </c>
    </row>
    <row r="211" spans="1:93" ht="94.5" x14ac:dyDescent="0.25">
      <c r="A211" s="3"/>
      <c r="B211" s="12" t="s">
        <v>62</v>
      </c>
      <c r="C211" s="8" t="s">
        <v>158</v>
      </c>
      <c r="D211" s="8" t="s">
        <v>60</v>
      </c>
      <c r="E211" s="8" t="s">
        <v>54</v>
      </c>
      <c r="F211" s="8" t="s">
        <v>63</v>
      </c>
      <c r="G211" s="10">
        <f>G212</f>
        <v>69646.100000000006</v>
      </c>
      <c r="H211" s="10">
        <f t="shared" ref="H211:AA211" si="175">H212</f>
        <v>48980215.43</v>
      </c>
      <c r="I211" s="10">
        <f t="shared" si="175"/>
        <v>0</v>
      </c>
      <c r="J211" s="10">
        <f t="shared" si="175"/>
        <v>0</v>
      </c>
      <c r="K211" s="10">
        <f t="shared" si="175"/>
        <v>0</v>
      </c>
      <c r="L211" s="10">
        <f t="shared" si="175"/>
        <v>0</v>
      </c>
      <c r="M211" s="10">
        <f t="shared" si="175"/>
        <v>48150183.43</v>
      </c>
      <c r="N211" s="10">
        <f t="shared" si="175"/>
        <v>0</v>
      </c>
      <c r="O211" s="10">
        <f t="shared" si="175"/>
        <v>0</v>
      </c>
      <c r="P211" s="10">
        <f t="shared" si="175"/>
        <v>0</v>
      </c>
      <c r="Q211" s="10">
        <f t="shared" si="175"/>
        <v>0</v>
      </c>
      <c r="R211" s="10">
        <f t="shared" si="175"/>
        <v>0</v>
      </c>
      <c r="S211" s="10">
        <f t="shared" si="175"/>
        <v>0</v>
      </c>
      <c r="T211" s="10">
        <f t="shared" si="175"/>
        <v>0</v>
      </c>
      <c r="U211" s="10">
        <f t="shared" si="175"/>
        <v>0</v>
      </c>
      <c r="V211" s="10">
        <f t="shared" si="175"/>
        <v>69646.100000000006</v>
      </c>
      <c r="W211" s="10">
        <f t="shared" si="175"/>
        <v>48150183.43</v>
      </c>
      <c r="X211" s="10">
        <f t="shared" si="175"/>
        <v>0</v>
      </c>
      <c r="Y211" s="10">
        <f t="shared" si="175"/>
        <v>0</v>
      </c>
      <c r="Z211" s="10">
        <f t="shared" si="175"/>
        <v>0</v>
      </c>
      <c r="AA211" s="10">
        <f t="shared" si="175"/>
        <v>69646.100000000006</v>
      </c>
    </row>
    <row r="212" spans="1:93" ht="15.75" x14ac:dyDescent="0.25">
      <c r="A212" s="3"/>
      <c r="B212" s="12" t="s">
        <v>97</v>
      </c>
      <c r="C212" s="8" t="s">
        <v>158</v>
      </c>
      <c r="D212" s="8" t="s">
        <v>60</v>
      </c>
      <c r="E212" s="8" t="s">
        <v>54</v>
      </c>
      <c r="F212" s="8" t="s">
        <v>98</v>
      </c>
      <c r="G212" s="10">
        <f>69646.1</f>
        <v>69646.100000000006</v>
      </c>
      <c r="H212" s="9">
        <v>48980215.43</v>
      </c>
      <c r="I212" s="9"/>
      <c r="J212" s="9"/>
      <c r="K212" s="9"/>
      <c r="L212" s="9"/>
      <c r="M212" s="9">
        <v>48150183.43</v>
      </c>
      <c r="N212" s="9"/>
      <c r="O212" s="9"/>
      <c r="P212" s="9"/>
      <c r="Q212" s="9"/>
      <c r="R212" s="9"/>
      <c r="S212" s="9"/>
      <c r="T212" s="9"/>
      <c r="U212" s="9"/>
      <c r="V212" s="10">
        <f>69646.1</f>
        <v>69646.100000000006</v>
      </c>
      <c r="W212" s="9">
        <v>48150183.43</v>
      </c>
      <c r="X212" s="14"/>
      <c r="Y212" s="14"/>
      <c r="Z212" s="14"/>
      <c r="AA212" s="15">
        <v>69646.100000000006</v>
      </c>
    </row>
    <row r="213" spans="1:93" ht="15.75" x14ac:dyDescent="0.25">
      <c r="A213" s="3"/>
      <c r="B213" s="12" t="s">
        <v>142</v>
      </c>
      <c r="C213" s="8" t="s">
        <v>158</v>
      </c>
      <c r="D213" s="8" t="s">
        <v>60</v>
      </c>
      <c r="E213" s="8" t="s">
        <v>104</v>
      </c>
      <c r="F213" s="8"/>
      <c r="G213" s="10">
        <f>G214</f>
        <v>134724.29999999999</v>
      </c>
      <c r="H213" s="10">
        <f t="shared" ref="H213:AA213" si="176">H214</f>
        <v>115596250.5</v>
      </c>
      <c r="I213" s="10">
        <f t="shared" si="176"/>
        <v>0</v>
      </c>
      <c r="J213" s="10">
        <f t="shared" si="176"/>
        <v>12742897.119999999</v>
      </c>
      <c r="K213" s="10">
        <f t="shared" si="176"/>
        <v>394110.22</v>
      </c>
      <c r="L213" s="10">
        <f t="shared" si="176"/>
        <v>0</v>
      </c>
      <c r="M213" s="10">
        <f t="shared" si="176"/>
        <v>115596206.17</v>
      </c>
      <c r="N213" s="10">
        <f t="shared" si="176"/>
        <v>0</v>
      </c>
      <c r="O213" s="10">
        <f t="shared" si="176"/>
        <v>13109373.119999999</v>
      </c>
      <c r="P213" s="10">
        <f t="shared" si="176"/>
        <v>546224.22</v>
      </c>
      <c r="Q213" s="10">
        <f t="shared" si="176"/>
        <v>0</v>
      </c>
      <c r="R213" s="10">
        <f t="shared" si="176"/>
        <v>52805.36</v>
      </c>
      <c r="S213" s="10">
        <f t="shared" si="176"/>
        <v>0</v>
      </c>
      <c r="T213" s="10">
        <f t="shared" si="176"/>
        <v>0</v>
      </c>
      <c r="U213" s="10">
        <f t="shared" si="176"/>
        <v>0</v>
      </c>
      <c r="V213" s="10">
        <f t="shared" si="176"/>
        <v>134724.29999999999</v>
      </c>
      <c r="W213" s="10">
        <f t="shared" si="176"/>
        <v>115649011.53</v>
      </c>
      <c r="X213" s="10">
        <f t="shared" si="176"/>
        <v>0</v>
      </c>
      <c r="Y213" s="10">
        <f t="shared" si="176"/>
        <v>13109373.119999999</v>
      </c>
      <c r="Z213" s="10">
        <f t="shared" si="176"/>
        <v>546224.22</v>
      </c>
      <c r="AA213" s="10">
        <f t="shared" si="176"/>
        <v>134724.29999999999</v>
      </c>
    </row>
    <row r="214" spans="1:93" ht="94.5" x14ac:dyDescent="0.25">
      <c r="A214" s="3"/>
      <c r="B214" s="12" t="s">
        <v>62</v>
      </c>
      <c r="C214" s="8" t="s">
        <v>158</v>
      </c>
      <c r="D214" s="8" t="s">
        <v>60</v>
      </c>
      <c r="E214" s="8" t="s">
        <v>104</v>
      </c>
      <c r="F214" s="8" t="s">
        <v>63</v>
      </c>
      <c r="G214" s="10">
        <f>G215</f>
        <v>134724.29999999999</v>
      </c>
      <c r="H214" s="10">
        <f t="shared" ref="H214:AA214" si="177">H215</f>
        <v>115596250.5</v>
      </c>
      <c r="I214" s="10">
        <f t="shared" si="177"/>
        <v>0</v>
      </c>
      <c r="J214" s="10">
        <f t="shared" si="177"/>
        <v>12742897.119999999</v>
      </c>
      <c r="K214" s="10">
        <f t="shared" si="177"/>
        <v>394110.22</v>
      </c>
      <c r="L214" s="10">
        <f t="shared" si="177"/>
        <v>0</v>
      </c>
      <c r="M214" s="10">
        <f t="shared" si="177"/>
        <v>115596206.17</v>
      </c>
      <c r="N214" s="10">
        <f t="shared" si="177"/>
        <v>0</v>
      </c>
      <c r="O214" s="10">
        <f t="shared" si="177"/>
        <v>13109373.119999999</v>
      </c>
      <c r="P214" s="10">
        <f t="shared" si="177"/>
        <v>546224.22</v>
      </c>
      <c r="Q214" s="10">
        <f t="shared" si="177"/>
        <v>0</v>
      </c>
      <c r="R214" s="10">
        <f t="shared" si="177"/>
        <v>52805.36</v>
      </c>
      <c r="S214" s="10">
        <f t="shared" si="177"/>
        <v>0</v>
      </c>
      <c r="T214" s="10">
        <f t="shared" si="177"/>
        <v>0</v>
      </c>
      <c r="U214" s="10">
        <f t="shared" si="177"/>
        <v>0</v>
      </c>
      <c r="V214" s="10">
        <f t="shared" si="177"/>
        <v>134724.29999999999</v>
      </c>
      <c r="W214" s="10">
        <f t="shared" si="177"/>
        <v>115649011.53</v>
      </c>
      <c r="X214" s="10">
        <f t="shared" si="177"/>
        <v>0</v>
      </c>
      <c r="Y214" s="10">
        <f t="shared" si="177"/>
        <v>13109373.119999999</v>
      </c>
      <c r="Z214" s="10">
        <f t="shared" si="177"/>
        <v>546224.22</v>
      </c>
      <c r="AA214" s="10">
        <f t="shared" si="177"/>
        <v>134724.29999999999</v>
      </c>
    </row>
    <row r="215" spans="1:93" ht="15.75" x14ac:dyDescent="0.25">
      <c r="A215" s="3"/>
      <c r="B215" s="12" t="s">
        <v>97</v>
      </c>
      <c r="C215" s="8" t="s">
        <v>158</v>
      </c>
      <c r="D215" s="8" t="s">
        <v>60</v>
      </c>
      <c r="E215" s="8" t="s">
        <v>104</v>
      </c>
      <c r="F215" s="8" t="s">
        <v>98</v>
      </c>
      <c r="G215" s="10">
        <v>134724.29999999999</v>
      </c>
      <c r="H215" s="9">
        <v>115596250.5</v>
      </c>
      <c r="I215" s="9"/>
      <c r="J215" s="9">
        <v>12742897.119999999</v>
      </c>
      <c r="K215" s="9">
        <v>394110.22</v>
      </c>
      <c r="L215" s="9"/>
      <c r="M215" s="9">
        <v>115596206.17</v>
      </c>
      <c r="N215" s="9"/>
      <c r="O215" s="9">
        <v>13109373.119999999</v>
      </c>
      <c r="P215" s="9">
        <v>546224.22</v>
      </c>
      <c r="Q215" s="9"/>
      <c r="R215" s="9">
        <v>52805.36</v>
      </c>
      <c r="S215" s="9"/>
      <c r="T215" s="9"/>
      <c r="U215" s="9"/>
      <c r="V215" s="10">
        <v>134724.29999999999</v>
      </c>
      <c r="W215" s="9">
        <v>115649011.53</v>
      </c>
      <c r="X215" s="14"/>
      <c r="Y215" s="14">
        <v>13109373.119999999</v>
      </c>
      <c r="Z215" s="14">
        <v>546224.22</v>
      </c>
      <c r="AA215" s="15">
        <v>134724.29999999999</v>
      </c>
    </row>
    <row r="216" spans="1:93" ht="15.75" x14ac:dyDescent="0.25">
      <c r="A216" s="3"/>
      <c r="B216" s="12" t="s">
        <v>61</v>
      </c>
      <c r="C216" s="8" t="s">
        <v>158</v>
      </c>
      <c r="D216" s="8" t="s">
        <v>60</v>
      </c>
      <c r="E216" s="8" t="s">
        <v>51</v>
      </c>
      <c r="F216" s="8"/>
      <c r="G216" s="10">
        <f>G217+G221</f>
        <v>12001</v>
      </c>
      <c r="H216" s="10">
        <f t="shared" ref="H216:AA216" si="178">H217+H221</f>
        <v>18306700</v>
      </c>
      <c r="I216" s="10">
        <f t="shared" si="178"/>
        <v>0</v>
      </c>
      <c r="J216" s="10">
        <f t="shared" si="178"/>
        <v>0</v>
      </c>
      <c r="K216" s="10">
        <f t="shared" si="178"/>
        <v>0</v>
      </c>
      <c r="L216" s="10">
        <f t="shared" si="178"/>
        <v>0</v>
      </c>
      <c r="M216" s="10">
        <f t="shared" si="178"/>
        <v>18306700</v>
      </c>
      <c r="N216" s="10">
        <f t="shared" si="178"/>
        <v>0</v>
      </c>
      <c r="O216" s="10">
        <f t="shared" si="178"/>
        <v>0</v>
      </c>
      <c r="P216" s="10">
        <f t="shared" si="178"/>
        <v>0</v>
      </c>
      <c r="Q216" s="10">
        <f t="shared" si="178"/>
        <v>0</v>
      </c>
      <c r="R216" s="10">
        <f t="shared" si="178"/>
        <v>0</v>
      </c>
      <c r="S216" s="10">
        <f t="shared" si="178"/>
        <v>0</v>
      </c>
      <c r="T216" s="10">
        <f t="shared" si="178"/>
        <v>0</v>
      </c>
      <c r="U216" s="10">
        <f t="shared" si="178"/>
        <v>0</v>
      </c>
      <c r="V216" s="10">
        <f t="shared" si="178"/>
        <v>12001</v>
      </c>
      <c r="W216" s="10">
        <f t="shared" si="178"/>
        <v>18306700</v>
      </c>
      <c r="X216" s="10">
        <f t="shared" si="178"/>
        <v>0</v>
      </c>
      <c r="Y216" s="10">
        <f t="shared" si="178"/>
        <v>0</v>
      </c>
      <c r="Z216" s="10">
        <f t="shared" si="178"/>
        <v>0</v>
      </c>
      <c r="AA216" s="10">
        <f t="shared" si="178"/>
        <v>12001</v>
      </c>
    </row>
    <row r="217" spans="1:93" ht="94.5" x14ac:dyDescent="0.25">
      <c r="A217" s="3"/>
      <c r="B217" s="12" t="s">
        <v>62</v>
      </c>
      <c r="C217" s="8" t="s">
        <v>158</v>
      </c>
      <c r="D217" s="8" t="s">
        <v>60</v>
      </c>
      <c r="E217" s="8" t="s">
        <v>51</v>
      </c>
      <c r="F217" s="8" t="s">
        <v>63</v>
      </c>
      <c r="G217" s="10">
        <v>12000</v>
      </c>
      <c r="H217" s="9">
        <v>18266500</v>
      </c>
      <c r="I217" s="9"/>
      <c r="J217" s="9"/>
      <c r="K217" s="9"/>
      <c r="L217" s="9"/>
      <c r="M217" s="9">
        <v>18265500</v>
      </c>
      <c r="N217" s="9"/>
      <c r="O217" s="9"/>
      <c r="P217" s="9"/>
      <c r="Q217" s="9"/>
      <c r="R217" s="9"/>
      <c r="S217" s="9"/>
      <c r="T217" s="9"/>
      <c r="U217" s="9"/>
      <c r="V217" s="10">
        <v>12000</v>
      </c>
      <c r="W217" s="9">
        <v>18265500</v>
      </c>
      <c r="X217" s="14"/>
      <c r="Y217" s="14"/>
      <c r="Z217" s="14"/>
      <c r="AA217" s="15">
        <v>12000</v>
      </c>
    </row>
    <row r="218" spans="1:93" ht="15.75" x14ac:dyDescent="0.25">
      <c r="A218" s="3"/>
      <c r="B218" s="12" t="s">
        <v>64</v>
      </c>
      <c r="C218" s="8" t="s">
        <v>158</v>
      </c>
      <c r="D218" s="8" t="s">
        <v>60</v>
      </c>
      <c r="E218" s="8" t="s">
        <v>51</v>
      </c>
      <c r="F218" s="8" t="s">
        <v>65</v>
      </c>
      <c r="G218" s="10">
        <v>12000</v>
      </c>
      <c r="H218" s="9">
        <v>74600</v>
      </c>
      <c r="I218" s="9"/>
      <c r="J218" s="9"/>
      <c r="K218" s="9"/>
      <c r="L218" s="9"/>
      <c r="M218" s="9">
        <v>81700</v>
      </c>
      <c r="N218" s="9"/>
      <c r="O218" s="9"/>
      <c r="P218" s="9"/>
      <c r="Q218" s="9"/>
      <c r="R218" s="9"/>
      <c r="S218" s="9"/>
      <c r="T218" s="9"/>
      <c r="U218" s="9"/>
      <c r="V218" s="10">
        <v>12000</v>
      </c>
      <c r="W218" s="9">
        <v>81700</v>
      </c>
      <c r="X218" s="14"/>
      <c r="Y218" s="14"/>
      <c r="Z218" s="14"/>
      <c r="AA218" s="15">
        <v>12000</v>
      </c>
    </row>
    <row r="219" spans="1:93" ht="15.75" hidden="1" x14ac:dyDescent="0.25">
      <c r="A219" s="3"/>
      <c r="B219" s="12" t="s">
        <v>97</v>
      </c>
      <c r="C219" s="8" t="s">
        <v>158</v>
      </c>
      <c r="D219" s="8" t="s">
        <v>60</v>
      </c>
      <c r="E219" s="8" t="s">
        <v>51</v>
      </c>
      <c r="F219" s="8" t="s">
        <v>98</v>
      </c>
      <c r="G219" s="10"/>
      <c r="H219" s="9">
        <v>18151200</v>
      </c>
      <c r="I219" s="9"/>
      <c r="J219" s="9"/>
      <c r="K219" s="9"/>
      <c r="L219" s="9"/>
      <c r="M219" s="9">
        <v>18144100</v>
      </c>
      <c r="N219" s="9"/>
      <c r="O219" s="9"/>
      <c r="P219" s="9"/>
      <c r="Q219" s="9"/>
      <c r="R219" s="9"/>
      <c r="S219" s="9"/>
      <c r="T219" s="9"/>
      <c r="U219" s="9"/>
      <c r="V219" s="10"/>
      <c r="W219" s="9">
        <v>18144100</v>
      </c>
      <c r="X219" s="14"/>
      <c r="Y219" s="14"/>
      <c r="Z219" s="14"/>
      <c r="AA219" s="15"/>
    </row>
    <row r="220" spans="1:93" ht="78.75" hidden="1" x14ac:dyDescent="0.25">
      <c r="A220" s="3"/>
      <c r="B220" s="12" t="s">
        <v>159</v>
      </c>
      <c r="C220" s="8" t="s">
        <v>158</v>
      </c>
      <c r="D220" s="8" t="s">
        <v>60</v>
      </c>
      <c r="E220" s="8" t="s">
        <v>51</v>
      </c>
      <c r="F220" s="8" t="s">
        <v>160</v>
      </c>
      <c r="G220" s="10" t="e">
        <f>#REF!/1000</f>
        <v>#REF!</v>
      </c>
      <c r="H220" s="9">
        <v>40700</v>
      </c>
      <c r="I220" s="9"/>
      <c r="J220" s="9"/>
      <c r="K220" s="9"/>
      <c r="L220" s="9"/>
      <c r="M220" s="9">
        <v>39700</v>
      </c>
      <c r="N220" s="9"/>
      <c r="O220" s="9"/>
      <c r="P220" s="9"/>
      <c r="Q220" s="9"/>
      <c r="R220" s="9"/>
      <c r="S220" s="9"/>
      <c r="T220" s="9"/>
      <c r="U220" s="9"/>
      <c r="V220" s="10"/>
      <c r="W220" s="9">
        <v>39700</v>
      </c>
      <c r="X220" s="14"/>
      <c r="Y220" s="14"/>
      <c r="Z220" s="14"/>
      <c r="AA220" s="15"/>
    </row>
    <row r="221" spans="1:93" ht="63" x14ac:dyDescent="0.25">
      <c r="A221" s="3"/>
      <c r="B221" s="12" t="s">
        <v>161</v>
      </c>
      <c r="C221" s="8" t="s">
        <v>158</v>
      </c>
      <c r="D221" s="8" t="s">
        <v>60</v>
      </c>
      <c r="E221" s="8" t="s">
        <v>51</v>
      </c>
      <c r="F221" s="8" t="s">
        <v>31</v>
      </c>
      <c r="G221" s="10">
        <f>G222</f>
        <v>1</v>
      </c>
      <c r="H221" s="10">
        <f t="shared" ref="H221:AA221" si="179">H222</f>
        <v>40200</v>
      </c>
      <c r="I221" s="10">
        <f t="shared" si="179"/>
        <v>0</v>
      </c>
      <c r="J221" s="10">
        <f t="shared" si="179"/>
        <v>0</v>
      </c>
      <c r="K221" s="10">
        <f t="shared" si="179"/>
        <v>0</v>
      </c>
      <c r="L221" s="10">
        <f t="shared" si="179"/>
        <v>0</v>
      </c>
      <c r="M221" s="10">
        <f t="shared" si="179"/>
        <v>41200</v>
      </c>
      <c r="N221" s="10">
        <f t="shared" si="179"/>
        <v>0</v>
      </c>
      <c r="O221" s="10">
        <f t="shared" si="179"/>
        <v>0</v>
      </c>
      <c r="P221" s="10">
        <f t="shared" si="179"/>
        <v>0</v>
      </c>
      <c r="Q221" s="10">
        <f t="shared" si="179"/>
        <v>0</v>
      </c>
      <c r="R221" s="10">
        <f t="shared" si="179"/>
        <v>0</v>
      </c>
      <c r="S221" s="10">
        <f t="shared" si="179"/>
        <v>0</v>
      </c>
      <c r="T221" s="10">
        <f t="shared" si="179"/>
        <v>0</v>
      </c>
      <c r="U221" s="10">
        <f t="shared" si="179"/>
        <v>0</v>
      </c>
      <c r="V221" s="10">
        <f t="shared" si="179"/>
        <v>1</v>
      </c>
      <c r="W221" s="10">
        <f t="shared" si="179"/>
        <v>41200</v>
      </c>
      <c r="X221" s="10">
        <f t="shared" si="179"/>
        <v>0</v>
      </c>
      <c r="Y221" s="10">
        <f t="shared" si="179"/>
        <v>0</v>
      </c>
      <c r="Z221" s="10">
        <f t="shared" si="179"/>
        <v>0</v>
      </c>
      <c r="AA221" s="10">
        <f t="shared" si="179"/>
        <v>1</v>
      </c>
    </row>
    <row r="222" spans="1:93" ht="78.75" x14ac:dyDescent="0.25">
      <c r="A222" s="3"/>
      <c r="B222" s="12" t="s">
        <v>32</v>
      </c>
      <c r="C222" s="8" t="s">
        <v>158</v>
      </c>
      <c r="D222" s="8" t="s">
        <v>60</v>
      </c>
      <c r="E222" s="8" t="s">
        <v>51</v>
      </c>
      <c r="F222" s="8" t="s">
        <v>33</v>
      </c>
      <c r="G222" s="10">
        <v>1</v>
      </c>
      <c r="H222" s="9">
        <v>40200</v>
      </c>
      <c r="I222" s="9"/>
      <c r="J222" s="9"/>
      <c r="K222" s="9"/>
      <c r="L222" s="9"/>
      <c r="M222" s="9">
        <v>41200</v>
      </c>
      <c r="N222" s="9"/>
      <c r="O222" s="9"/>
      <c r="P222" s="9"/>
      <c r="Q222" s="9"/>
      <c r="R222" s="9"/>
      <c r="S222" s="9"/>
      <c r="T222" s="9"/>
      <c r="U222" s="9"/>
      <c r="V222" s="10">
        <v>1</v>
      </c>
      <c r="W222" s="9">
        <v>41200</v>
      </c>
      <c r="X222" s="14"/>
      <c r="Y222" s="14"/>
      <c r="Z222" s="14"/>
      <c r="AA222" s="15">
        <v>1</v>
      </c>
    </row>
    <row r="223" spans="1:93" s="23" customFormat="1" ht="31.5" x14ac:dyDescent="0.25">
      <c r="A223" s="22" t="s">
        <v>162</v>
      </c>
      <c r="B223" s="12" t="s">
        <v>47</v>
      </c>
      <c r="C223" s="8" t="s">
        <v>163</v>
      </c>
      <c r="D223" s="8"/>
      <c r="E223" s="8"/>
      <c r="F223" s="8"/>
      <c r="G223" s="10">
        <f>G224</f>
        <v>1505</v>
      </c>
      <c r="H223" s="10">
        <f t="shared" ref="H223:AA223" si="180">H224</f>
        <v>0</v>
      </c>
      <c r="I223" s="10">
        <f t="shared" si="180"/>
        <v>0</v>
      </c>
      <c r="J223" s="10">
        <f t="shared" si="180"/>
        <v>0</v>
      </c>
      <c r="K223" s="10">
        <f t="shared" si="180"/>
        <v>0</v>
      </c>
      <c r="L223" s="10">
        <f t="shared" si="180"/>
        <v>0</v>
      </c>
      <c r="M223" s="10">
        <f t="shared" si="180"/>
        <v>0</v>
      </c>
      <c r="N223" s="10">
        <f t="shared" si="180"/>
        <v>0</v>
      </c>
      <c r="O223" s="10">
        <f t="shared" si="180"/>
        <v>0</v>
      </c>
      <c r="P223" s="10">
        <f t="shared" si="180"/>
        <v>0</v>
      </c>
      <c r="Q223" s="10">
        <f t="shared" si="180"/>
        <v>0</v>
      </c>
      <c r="R223" s="10">
        <f t="shared" si="180"/>
        <v>0</v>
      </c>
      <c r="S223" s="10">
        <f t="shared" si="180"/>
        <v>0</v>
      </c>
      <c r="T223" s="10">
        <f t="shared" si="180"/>
        <v>0</v>
      </c>
      <c r="U223" s="10">
        <f t="shared" si="180"/>
        <v>0</v>
      </c>
      <c r="V223" s="10">
        <f t="shared" si="180"/>
        <v>0</v>
      </c>
      <c r="W223" s="10">
        <f t="shared" si="180"/>
        <v>0</v>
      </c>
      <c r="X223" s="10">
        <f t="shared" si="180"/>
        <v>0</v>
      </c>
      <c r="Y223" s="10">
        <f t="shared" si="180"/>
        <v>0</v>
      </c>
      <c r="Z223" s="10">
        <f t="shared" si="180"/>
        <v>0</v>
      </c>
      <c r="AA223" s="10">
        <f t="shared" si="180"/>
        <v>0</v>
      </c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11"/>
      <c r="BU223" s="11"/>
      <c r="BV223" s="11"/>
      <c r="BW223" s="11"/>
      <c r="BX223" s="11"/>
      <c r="BY223" s="11"/>
      <c r="BZ223" s="11"/>
      <c r="CA223" s="11"/>
      <c r="CB223" s="11"/>
      <c r="CC223" s="11"/>
      <c r="CD223" s="11"/>
      <c r="CE223" s="11"/>
      <c r="CF223" s="11"/>
      <c r="CG223" s="11"/>
      <c r="CH223" s="11"/>
      <c r="CI223" s="11"/>
      <c r="CJ223" s="11"/>
      <c r="CK223" s="11"/>
      <c r="CL223" s="11"/>
      <c r="CM223" s="11"/>
      <c r="CN223" s="11"/>
      <c r="CO223" s="11"/>
    </row>
    <row r="224" spans="1:93" ht="15.75" x14ac:dyDescent="0.25">
      <c r="A224" s="4"/>
      <c r="B224" s="26" t="s">
        <v>59</v>
      </c>
      <c r="C224" s="19" t="s">
        <v>163</v>
      </c>
      <c r="D224" s="19" t="s">
        <v>60</v>
      </c>
      <c r="E224" s="19" t="s">
        <v>27</v>
      </c>
      <c r="F224" s="19"/>
      <c r="G224" s="20">
        <f>G225+G228+G231</f>
        <v>1505</v>
      </c>
      <c r="H224" s="20">
        <f t="shared" ref="H224:AA224" si="181">H225+H228+H231</f>
        <v>0</v>
      </c>
      <c r="I224" s="20">
        <f t="shared" si="181"/>
        <v>0</v>
      </c>
      <c r="J224" s="20">
        <f t="shared" si="181"/>
        <v>0</v>
      </c>
      <c r="K224" s="20">
        <f t="shared" si="181"/>
        <v>0</v>
      </c>
      <c r="L224" s="20">
        <f t="shared" si="181"/>
        <v>0</v>
      </c>
      <c r="M224" s="20">
        <f t="shared" si="181"/>
        <v>0</v>
      </c>
      <c r="N224" s="20">
        <f t="shared" si="181"/>
        <v>0</v>
      </c>
      <c r="O224" s="20">
        <f t="shared" si="181"/>
        <v>0</v>
      </c>
      <c r="P224" s="20">
        <f t="shared" si="181"/>
        <v>0</v>
      </c>
      <c r="Q224" s="20">
        <f t="shared" si="181"/>
        <v>0</v>
      </c>
      <c r="R224" s="20">
        <f t="shared" si="181"/>
        <v>0</v>
      </c>
      <c r="S224" s="20">
        <f t="shared" si="181"/>
        <v>0</v>
      </c>
      <c r="T224" s="20">
        <f t="shared" si="181"/>
        <v>0</v>
      </c>
      <c r="U224" s="20">
        <f t="shared" si="181"/>
        <v>0</v>
      </c>
      <c r="V224" s="20">
        <f t="shared" si="181"/>
        <v>0</v>
      </c>
      <c r="W224" s="20">
        <f t="shared" si="181"/>
        <v>0</v>
      </c>
      <c r="X224" s="20">
        <f t="shared" si="181"/>
        <v>0</v>
      </c>
      <c r="Y224" s="20">
        <f t="shared" si="181"/>
        <v>0</v>
      </c>
      <c r="Z224" s="20">
        <f t="shared" si="181"/>
        <v>0</v>
      </c>
      <c r="AA224" s="20">
        <f t="shared" si="181"/>
        <v>0</v>
      </c>
    </row>
    <row r="225" spans="1:27" ht="15.75" x14ac:dyDescent="0.25">
      <c r="A225" s="3"/>
      <c r="B225" s="12" t="s">
        <v>155</v>
      </c>
      <c r="C225" s="8" t="s">
        <v>163</v>
      </c>
      <c r="D225" s="8" t="s">
        <v>60</v>
      </c>
      <c r="E225" s="8" t="s">
        <v>54</v>
      </c>
      <c r="F225" s="8"/>
      <c r="G225" s="10">
        <f>G226</f>
        <v>500</v>
      </c>
      <c r="H225" s="10">
        <f t="shared" ref="H225:AA225" si="182">H226</f>
        <v>0</v>
      </c>
      <c r="I225" s="10">
        <f t="shared" si="182"/>
        <v>0</v>
      </c>
      <c r="J225" s="10">
        <f t="shared" si="182"/>
        <v>0</v>
      </c>
      <c r="K225" s="10">
        <f t="shared" si="182"/>
        <v>0</v>
      </c>
      <c r="L225" s="10">
        <f t="shared" si="182"/>
        <v>0</v>
      </c>
      <c r="M225" s="10">
        <f t="shared" si="182"/>
        <v>0</v>
      </c>
      <c r="N225" s="10">
        <f t="shared" si="182"/>
        <v>0</v>
      </c>
      <c r="O225" s="10">
        <f t="shared" si="182"/>
        <v>0</v>
      </c>
      <c r="P225" s="10">
        <f t="shared" si="182"/>
        <v>0</v>
      </c>
      <c r="Q225" s="10">
        <f t="shared" si="182"/>
        <v>0</v>
      </c>
      <c r="R225" s="10">
        <f t="shared" si="182"/>
        <v>0</v>
      </c>
      <c r="S225" s="10">
        <f t="shared" si="182"/>
        <v>0</v>
      </c>
      <c r="T225" s="10">
        <f t="shared" si="182"/>
        <v>0</v>
      </c>
      <c r="U225" s="10">
        <f t="shared" si="182"/>
        <v>0</v>
      </c>
      <c r="V225" s="10">
        <f t="shared" si="182"/>
        <v>0</v>
      </c>
      <c r="W225" s="10">
        <f t="shared" si="182"/>
        <v>0</v>
      </c>
      <c r="X225" s="10">
        <f t="shared" si="182"/>
        <v>0</v>
      </c>
      <c r="Y225" s="10">
        <f t="shared" si="182"/>
        <v>0</v>
      </c>
      <c r="Z225" s="10">
        <f t="shared" si="182"/>
        <v>0</v>
      </c>
      <c r="AA225" s="10">
        <f t="shared" si="182"/>
        <v>0</v>
      </c>
    </row>
    <row r="226" spans="1:27" ht="78.75" x14ac:dyDescent="0.25">
      <c r="A226" s="3"/>
      <c r="B226" s="12" t="s">
        <v>164</v>
      </c>
      <c r="C226" s="8" t="s">
        <v>163</v>
      </c>
      <c r="D226" s="8" t="s">
        <v>60</v>
      </c>
      <c r="E226" s="8" t="s">
        <v>54</v>
      </c>
      <c r="F226" s="8" t="s">
        <v>63</v>
      </c>
      <c r="G226" s="10">
        <f>G227</f>
        <v>500</v>
      </c>
      <c r="H226" s="10">
        <f t="shared" ref="H226:AA226" si="183">H227</f>
        <v>0</v>
      </c>
      <c r="I226" s="10">
        <f t="shared" si="183"/>
        <v>0</v>
      </c>
      <c r="J226" s="10">
        <f t="shared" si="183"/>
        <v>0</v>
      </c>
      <c r="K226" s="10">
        <f t="shared" si="183"/>
        <v>0</v>
      </c>
      <c r="L226" s="10">
        <f t="shared" si="183"/>
        <v>0</v>
      </c>
      <c r="M226" s="10">
        <f t="shared" si="183"/>
        <v>0</v>
      </c>
      <c r="N226" s="10">
        <f t="shared" si="183"/>
        <v>0</v>
      </c>
      <c r="O226" s="10">
        <f t="shared" si="183"/>
        <v>0</v>
      </c>
      <c r="P226" s="10">
        <f t="shared" si="183"/>
        <v>0</v>
      </c>
      <c r="Q226" s="10">
        <f t="shared" si="183"/>
        <v>0</v>
      </c>
      <c r="R226" s="10">
        <f t="shared" si="183"/>
        <v>0</v>
      </c>
      <c r="S226" s="10">
        <f t="shared" si="183"/>
        <v>0</v>
      </c>
      <c r="T226" s="10">
        <f t="shared" si="183"/>
        <v>0</v>
      </c>
      <c r="U226" s="10">
        <f t="shared" si="183"/>
        <v>0</v>
      </c>
      <c r="V226" s="10">
        <f t="shared" si="183"/>
        <v>0</v>
      </c>
      <c r="W226" s="10">
        <f t="shared" si="183"/>
        <v>0</v>
      </c>
      <c r="X226" s="10">
        <f t="shared" si="183"/>
        <v>0</v>
      </c>
      <c r="Y226" s="10">
        <f t="shared" si="183"/>
        <v>0</v>
      </c>
      <c r="Z226" s="10">
        <f t="shared" si="183"/>
        <v>0</v>
      </c>
      <c r="AA226" s="10">
        <f t="shared" si="183"/>
        <v>0</v>
      </c>
    </row>
    <row r="227" spans="1:27" ht="15.75" x14ac:dyDescent="0.25">
      <c r="A227" s="3"/>
      <c r="B227" s="12" t="s">
        <v>97</v>
      </c>
      <c r="C227" s="8" t="s">
        <v>163</v>
      </c>
      <c r="D227" s="8" t="s">
        <v>60</v>
      </c>
      <c r="E227" s="8" t="s">
        <v>54</v>
      </c>
      <c r="F227" s="8" t="s">
        <v>98</v>
      </c>
      <c r="G227" s="10">
        <v>500</v>
      </c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10">
        <v>0</v>
      </c>
      <c r="W227" s="9"/>
      <c r="X227" s="14"/>
      <c r="Y227" s="14"/>
      <c r="Z227" s="14"/>
      <c r="AA227" s="15">
        <v>0</v>
      </c>
    </row>
    <row r="228" spans="1:27" ht="15.75" x14ac:dyDescent="0.25">
      <c r="A228" s="3"/>
      <c r="B228" s="12" t="s">
        <v>142</v>
      </c>
      <c r="C228" s="8" t="s">
        <v>163</v>
      </c>
      <c r="D228" s="8" t="s">
        <v>60</v>
      </c>
      <c r="E228" s="8" t="s">
        <v>104</v>
      </c>
      <c r="F228" s="8"/>
      <c r="G228" s="10">
        <f>G229</f>
        <v>1000</v>
      </c>
      <c r="H228" s="10">
        <f t="shared" ref="H228:AA228" si="184">H229</f>
        <v>0</v>
      </c>
      <c r="I228" s="10">
        <f t="shared" si="184"/>
        <v>0</v>
      </c>
      <c r="J228" s="10">
        <f t="shared" si="184"/>
        <v>0</v>
      </c>
      <c r="K228" s="10">
        <f t="shared" si="184"/>
        <v>0</v>
      </c>
      <c r="L228" s="10">
        <f t="shared" si="184"/>
        <v>0</v>
      </c>
      <c r="M228" s="10">
        <f t="shared" si="184"/>
        <v>0</v>
      </c>
      <c r="N228" s="10">
        <f t="shared" si="184"/>
        <v>0</v>
      </c>
      <c r="O228" s="10">
        <f t="shared" si="184"/>
        <v>0</v>
      </c>
      <c r="P228" s="10">
        <f t="shared" si="184"/>
        <v>0</v>
      </c>
      <c r="Q228" s="10">
        <f t="shared" si="184"/>
        <v>0</v>
      </c>
      <c r="R228" s="10">
        <f t="shared" si="184"/>
        <v>0</v>
      </c>
      <c r="S228" s="10">
        <f t="shared" si="184"/>
        <v>0</v>
      </c>
      <c r="T228" s="10">
        <f t="shared" si="184"/>
        <v>0</v>
      </c>
      <c r="U228" s="10">
        <f t="shared" si="184"/>
        <v>0</v>
      </c>
      <c r="V228" s="10">
        <f t="shared" si="184"/>
        <v>0</v>
      </c>
      <c r="W228" s="10">
        <f t="shared" si="184"/>
        <v>0</v>
      </c>
      <c r="X228" s="10">
        <f t="shared" si="184"/>
        <v>0</v>
      </c>
      <c r="Y228" s="10">
        <f t="shared" si="184"/>
        <v>0</v>
      </c>
      <c r="Z228" s="10">
        <f t="shared" si="184"/>
        <v>0</v>
      </c>
      <c r="AA228" s="10">
        <f t="shared" si="184"/>
        <v>0</v>
      </c>
    </row>
    <row r="229" spans="1:27" ht="78.75" x14ac:dyDescent="0.25">
      <c r="A229" s="3"/>
      <c r="B229" s="12" t="s">
        <v>164</v>
      </c>
      <c r="C229" s="8" t="s">
        <v>163</v>
      </c>
      <c r="D229" s="8" t="s">
        <v>60</v>
      </c>
      <c r="E229" s="8" t="s">
        <v>104</v>
      </c>
      <c r="F229" s="8" t="s">
        <v>63</v>
      </c>
      <c r="G229" s="10">
        <f>G230</f>
        <v>1000</v>
      </c>
      <c r="H229" s="10">
        <f t="shared" ref="H229:AA229" si="185">H230</f>
        <v>0</v>
      </c>
      <c r="I229" s="10">
        <f t="shared" si="185"/>
        <v>0</v>
      </c>
      <c r="J229" s="10">
        <f t="shared" si="185"/>
        <v>0</v>
      </c>
      <c r="K229" s="10">
        <f t="shared" si="185"/>
        <v>0</v>
      </c>
      <c r="L229" s="10">
        <f t="shared" si="185"/>
        <v>0</v>
      </c>
      <c r="M229" s="10">
        <f t="shared" si="185"/>
        <v>0</v>
      </c>
      <c r="N229" s="10">
        <f t="shared" si="185"/>
        <v>0</v>
      </c>
      <c r="O229" s="10">
        <f t="shared" si="185"/>
        <v>0</v>
      </c>
      <c r="P229" s="10">
        <f t="shared" si="185"/>
        <v>0</v>
      </c>
      <c r="Q229" s="10">
        <f t="shared" si="185"/>
        <v>0</v>
      </c>
      <c r="R229" s="10">
        <f t="shared" si="185"/>
        <v>0</v>
      </c>
      <c r="S229" s="10">
        <f t="shared" si="185"/>
        <v>0</v>
      </c>
      <c r="T229" s="10">
        <f t="shared" si="185"/>
        <v>0</v>
      </c>
      <c r="U229" s="10">
        <f t="shared" si="185"/>
        <v>0</v>
      </c>
      <c r="V229" s="10">
        <f t="shared" si="185"/>
        <v>0</v>
      </c>
      <c r="W229" s="10">
        <f t="shared" si="185"/>
        <v>0</v>
      </c>
      <c r="X229" s="10">
        <f t="shared" si="185"/>
        <v>0</v>
      </c>
      <c r="Y229" s="10">
        <f t="shared" si="185"/>
        <v>0</v>
      </c>
      <c r="Z229" s="10">
        <f t="shared" si="185"/>
        <v>0</v>
      </c>
      <c r="AA229" s="10">
        <f t="shared" si="185"/>
        <v>0</v>
      </c>
    </row>
    <row r="230" spans="1:27" ht="15.75" x14ac:dyDescent="0.25">
      <c r="A230" s="3"/>
      <c r="B230" s="12" t="s">
        <v>97</v>
      </c>
      <c r="C230" s="8" t="s">
        <v>163</v>
      </c>
      <c r="D230" s="8" t="s">
        <v>60</v>
      </c>
      <c r="E230" s="8" t="s">
        <v>104</v>
      </c>
      <c r="F230" s="8" t="s">
        <v>98</v>
      </c>
      <c r="G230" s="10">
        <v>1000</v>
      </c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10">
        <v>0</v>
      </c>
      <c r="W230" s="9"/>
      <c r="X230" s="14"/>
      <c r="Y230" s="14"/>
      <c r="Z230" s="14"/>
      <c r="AA230" s="15">
        <f t="shared" si="163"/>
        <v>0</v>
      </c>
    </row>
    <row r="231" spans="1:27" ht="15.75" x14ac:dyDescent="0.25">
      <c r="A231" s="3"/>
      <c r="B231" s="12" t="s">
        <v>165</v>
      </c>
      <c r="C231" s="8" t="s">
        <v>163</v>
      </c>
      <c r="D231" s="8" t="s">
        <v>60</v>
      </c>
      <c r="E231" s="8" t="s">
        <v>119</v>
      </c>
      <c r="F231" s="8"/>
      <c r="G231" s="10">
        <f>G232</f>
        <v>5</v>
      </c>
      <c r="H231" s="10">
        <f t="shared" ref="H231:AA231" si="186">H232</f>
        <v>0</v>
      </c>
      <c r="I231" s="10">
        <f t="shared" si="186"/>
        <v>0</v>
      </c>
      <c r="J231" s="10">
        <f t="shared" si="186"/>
        <v>0</v>
      </c>
      <c r="K231" s="10">
        <f t="shared" si="186"/>
        <v>0</v>
      </c>
      <c r="L231" s="10">
        <f t="shared" si="186"/>
        <v>0</v>
      </c>
      <c r="M231" s="10">
        <f t="shared" si="186"/>
        <v>0</v>
      </c>
      <c r="N231" s="10">
        <f t="shared" si="186"/>
        <v>0</v>
      </c>
      <c r="O231" s="10">
        <f t="shared" si="186"/>
        <v>0</v>
      </c>
      <c r="P231" s="10">
        <f t="shared" si="186"/>
        <v>0</v>
      </c>
      <c r="Q231" s="10">
        <f t="shared" si="186"/>
        <v>0</v>
      </c>
      <c r="R231" s="10">
        <f t="shared" si="186"/>
        <v>0</v>
      </c>
      <c r="S231" s="10">
        <f t="shared" si="186"/>
        <v>0</v>
      </c>
      <c r="T231" s="10">
        <f t="shared" si="186"/>
        <v>0</v>
      </c>
      <c r="U231" s="10">
        <f t="shared" si="186"/>
        <v>0</v>
      </c>
      <c r="V231" s="10">
        <f t="shared" si="186"/>
        <v>0</v>
      </c>
      <c r="W231" s="10">
        <f t="shared" si="186"/>
        <v>0</v>
      </c>
      <c r="X231" s="10">
        <f t="shared" si="186"/>
        <v>0</v>
      </c>
      <c r="Y231" s="10">
        <f t="shared" si="186"/>
        <v>0</v>
      </c>
      <c r="Z231" s="10">
        <f t="shared" si="186"/>
        <v>0</v>
      </c>
      <c r="AA231" s="10">
        <f t="shared" si="186"/>
        <v>0</v>
      </c>
    </row>
    <row r="232" spans="1:27" ht="63" x14ac:dyDescent="0.25">
      <c r="A232" s="3"/>
      <c r="B232" s="12" t="s">
        <v>166</v>
      </c>
      <c r="C232" s="8" t="s">
        <v>163</v>
      </c>
      <c r="D232" s="8" t="s">
        <v>60</v>
      </c>
      <c r="E232" s="8" t="s">
        <v>119</v>
      </c>
      <c r="F232" s="8" t="s">
        <v>37</v>
      </c>
      <c r="G232" s="10">
        <f>G233</f>
        <v>5</v>
      </c>
      <c r="H232" s="10">
        <f t="shared" ref="H232:AA232" si="187">H233</f>
        <v>0</v>
      </c>
      <c r="I232" s="10">
        <f t="shared" si="187"/>
        <v>0</v>
      </c>
      <c r="J232" s="10">
        <f t="shared" si="187"/>
        <v>0</v>
      </c>
      <c r="K232" s="10">
        <f t="shared" si="187"/>
        <v>0</v>
      </c>
      <c r="L232" s="10">
        <f t="shared" si="187"/>
        <v>0</v>
      </c>
      <c r="M232" s="10">
        <f t="shared" si="187"/>
        <v>0</v>
      </c>
      <c r="N232" s="10">
        <f t="shared" si="187"/>
        <v>0</v>
      </c>
      <c r="O232" s="10">
        <f t="shared" si="187"/>
        <v>0</v>
      </c>
      <c r="P232" s="10">
        <f t="shared" si="187"/>
        <v>0</v>
      </c>
      <c r="Q232" s="10">
        <f t="shared" si="187"/>
        <v>0</v>
      </c>
      <c r="R232" s="10">
        <f t="shared" si="187"/>
        <v>0</v>
      </c>
      <c r="S232" s="10">
        <f t="shared" si="187"/>
        <v>0</v>
      </c>
      <c r="T232" s="10">
        <f t="shared" si="187"/>
        <v>0</v>
      </c>
      <c r="U232" s="10">
        <f t="shared" si="187"/>
        <v>0</v>
      </c>
      <c r="V232" s="10">
        <f t="shared" si="187"/>
        <v>0</v>
      </c>
      <c r="W232" s="10">
        <f t="shared" si="187"/>
        <v>0</v>
      </c>
      <c r="X232" s="10">
        <f t="shared" si="187"/>
        <v>0</v>
      </c>
      <c r="Y232" s="10">
        <f t="shared" si="187"/>
        <v>0</v>
      </c>
      <c r="Z232" s="10">
        <f t="shared" si="187"/>
        <v>0</v>
      </c>
      <c r="AA232" s="10">
        <f t="shared" si="187"/>
        <v>0</v>
      </c>
    </row>
    <row r="233" spans="1:27" ht="47.25" x14ac:dyDescent="0.25">
      <c r="A233" s="3"/>
      <c r="B233" s="12" t="s">
        <v>38</v>
      </c>
      <c r="C233" s="8" t="s">
        <v>163</v>
      </c>
      <c r="D233" s="8" t="s">
        <v>60</v>
      </c>
      <c r="E233" s="8" t="s">
        <v>119</v>
      </c>
      <c r="F233" s="8" t="s">
        <v>39</v>
      </c>
      <c r="G233" s="10">
        <v>5</v>
      </c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10">
        <f t="shared" ref="V233" si="188">H233/1000</f>
        <v>0</v>
      </c>
      <c r="W233" s="9"/>
      <c r="X233" s="14"/>
      <c r="Y233" s="14"/>
      <c r="Z233" s="14"/>
      <c r="AA233" s="15">
        <f t="shared" si="163"/>
        <v>0</v>
      </c>
    </row>
    <row r="234" spans="1:27" ht="63" x14ac:dyDescent="0.25">
      <c r="A234" s="3" t="s">
        <v>167</v>
      </c>
      <c r="B234" s="12" t="s">
        <v>168</v>
      </c>
      <c r="C234" s="8" t="s">
        <v>169</v>
      </c>
      <c r="D234" s="8"/>
      <c r="E234" s="8"/>
      <c r="F234" s="8"/>
      <c r="G234" s="10">
        <f>G235</f>
        <v>2584.6</v>
      </c>
      <c r="H234" s="10">
        <f t="shared" ref="H234:AA234" si="189">H235</f>
        <v>1566151.86</v>
      </c>
      <c r="I234" s="10">
        <f t="shared" si="189"/>
        <v>0</v>
      </c>
      <c r="J234" s="10">
        <f t="shared" si="189"/>
        <v>1519167.3</v>
      </c>
      <c r="K234" s="10">
        <f t="shared" si="189"/>
        <v>46984.56</v>
      </c>
      <c r="L234" s="10">
        <f t="shared" si="189"/>
        <v>0</v>
      </c>
      <c r="M234" s="10">
        <f t="shared" si="189"/>
        <v>0</v>
      </c>
      <c r="N234" s="10">
        <f t="shared" si="189"/>
        <v>0</v>
      </c>
      <c r="O234" s="10">
        <f t="shared" si="189"/>
        <v>0</v>
      </c>
      <c r="P234" s="10">
        <f t="shared" si="189"/>
        <v>0</v>
      </c>
      <c r="Q234" s="10">
        <f t="shared" si="189"/>
        <v>0</v>
      </c>
      <c r="R234" s="10">
        <f t="shared" si="189"/>
        <v>0</v>
      </c>
      <c r="S234" s="10">
        <f t="shared" si="189"/>
        <v>0</v>
      </c>
      <c r="T234" s="10">
        <f t="shared" si="189"/>
        <v>0</v>
      </c>
      <c r="U234" s="10">
        <f t="shared" si="189"/>
        <v>0</v>
      </c>
      <c r="V234" s="10">
        <f t="shared" si="189"/>
        <v>5124</v>
      </c>
      <c r="W234" s="10">
        <f t="shared" si="189"/>
        <v>0</v>
      </c>
      <c r="X234" s="10">
        <f t="shared" si="189"/>
        <v>0</v>
      </c>
      <c r="Y234" s="10">
        <f t="shared" si="189"/>
        <v>0</v>
      </c>
      <c r="Z234" s="10">
        <f t="shared" si="189"/>
        <v>0</v>
      </c>
      <c r="AA234" s="10">
        <f t="shared" si="189"/>
        <v>0</v>
      </c>
    </row>
    <row r="235" spans="1:27" ht="15.75" x14ac:dyDescent="0.25">
      <c r="A235" s="4"/>
      <c r="B235" s="26" t="s">
        <v>59</v>
      </c>
      <c r="C235" s="19" t="s">
        <v>169</v>
      </c>
      <c r="D235" s="19" t="s">
        <v>60</v>
      </c>
      <c r="E235" s="19" t="s">
        <v>27</v>
      </c>
      <c r="F235" s="19"/>
      <c r="G235" s="20">
        <f>G236+G239</f>
        <v>2584.6</v>
      </c>
      <c r="H235" s="20">
        <f t="shared" ref="H235:AA235" si="190">H236+H239</f>
        <v>1566151.86</v>
      </c>
      <c r="I235" s="20">
        <f t="shared" si="190"/>
        <v>0</v>
      </c>
      <c r="J235" s="20">
        <f t="shared" si="190"/>
        <v>1519167.3</v>
      </c>
      <c r="K235" s="20">
        <f t="shared" si="190"/>
        <v>46984.56</v>
      </c>
      <c r="L235" s="20">
        <f t="shared" si="190"/>
        <v>0</v>
      </c>
      <c r="M235" s="20">
        <f t="shared" si="190"/>
        <v>0</v>
      </c>
      <c r="N235" s="20">
        <f t="shared" si="190"/>
        <v>0</v>
      </c>
      <c r="O235" s="20">
        <f t="shared" si="190"/>
        <v>0</v>
      </c>
      <c r="P235" s="20">
        <f t="shared" si="190"/>
        <v>0</v>
      </c>
      <c r="Q235" s="20">
        <f t="shared" si="190"/>
        <v>0</v>
      </c>
      <c r="R235" s="20">
        <f t="shared" si="190"/>
        <v>0</v>
      </c>
      <c r="S235" s="20">
        <f t="shared" si="190"/>
        <v>0</v>
      </c>
      <c r="T235" s="20">
        <f t="shared" si="190"/>
        <v>0</v>
      </c>
      <c r="U235" s="20">
        <f t="shared" si="190"/>
        <v>0</v>
      </c>
      <c r="V235" s="20">
        <f t="shared" si="190"/>
        <v>5124</v>
      </c>
      <c r="W235" s="20">
        <f t="shared" si="190"/>
        <v>0</v>
      </c>
      <c r="X235" s="20">
        <f t="shared" si="190"/>
        <v>0</v>
      </c>
      <c r="Y235" s="20">
        <f t="shared" si="190"/>
        <v>0</v>
      </c>
      <c r="Z235" s="20">
        <f t="shared" si="190"/>
        <v>0</v>
      </c>
      <c r="AA235" s="20">
        <f t="shared" si="190"/>
        <v>0</v>
      </c>
    </row>
    <row r="236" spans="1:27" ht="15.75" x14ac:dyDescent="0.25">
      <c r="A236" s="3"/>
      <c r="B236" s="12" t="s">
        <v>155</v>
      </c>
      <c r="C236" s="8" t="s">
        <v>169</v>
      </c>
      <c r="D236" s="8" t="s">
        <v>60</v>
      </c>
      <c r="E236" s="8" t="s">
        <v>54</v>
      </c>
      <c r="F236" s="8"/>
      <c r="G236" s="10">
        <f>G237</f>
        <v>584.6</v>
      </c>
      <c r="H236" s="10">
        <f t="shared" ref="H236:AA236" si="191">H237</f>
        <v>1566151.86</v>
      </c>
      <c r="I236" s="10">
        <f t="shared" si="191"/>
        <v>0</v>
      </c>
      <c r="J236" s="10">
        <f t="shared" si="191"/>
        <v>1519167.3</v>
      </c>
      <c r="K236" s="10">
        <f t="shared" si="191"/>
        <v>46984.56</v>
      </c>
      <c r="L236" s="10">
        <f t="shared" si="191"/>
        <v>0</v>
      </c>
      <c r="M236" s="10">
        <f t="shared" si="191"/>
        <v>0</v>
      </c>
      <c r="N236" s="10">
        <f t="shared" si="191"/>
        <v>0</v>
      </c>
      <c r="O236" s="10">
        <f t="shared" si="191"/>
        <v>0</v>
      </c>
      <c r="P236" s="10">
        <f t="shared" si="191"/>
        <v>0</v>
      </c>
      <c r="Q236" s="10">
        <f t="shared" si="191"/>
        <v>0</v>
      </c>
      <c r="R236" s="10">
        <f t="shared" si="191"/>
        <v>0</v>
      </c>
      <c r="S236" s="10">
        <f t="shared" si="191"/>
        <v>0</v>
      </c>
      <c r="T236" s="10">
        <f t="shared" si="191"/>
        <v>0</v>
      </c>
      <c r="U236" s="10">
        <f t="shared" si="191"/>
        <v>0</v>
      </c>
      <c r="V236" s="10">
        <f t="shared" si="191"/>
        <v>0</v>
      </c>
      <c r="W236" s="10">
        <f t="shared" si="191"/>
        <v>0</v>
      </c>
      <c r="X236" s="10">
        <f t="shared" si="191"/>
        <v>0</v>
      </c>
      <c r="Y236" s="10">
        <f t="shared" si="191"/>
        <v>0</v>
      </c>
      <c r="Z236" s="10">
        <f t="shared" si="191"/>
        <v>0</v>
      </c>
      <c r="AA236" s="10">
        <f t="shared" si="191"/>
        <v>0</v>
      </c>
    </row>
    <row r="237" spans="1:27" ht="110.25" x14ac:dyDescent="0.25">
      <c r="A237" s="3"/>
      <c r="B237" s="12" t="s">
        <v>170</v>
      </c>
      <c r="C237" s="8" t="s">
        <v>169</v>
      </c>
      <c r="D237" s="8" t="s">
        <v>60</v>
      </c>
      <c r="E237" s="8" t="s">
        <v>54</v>
      </c>
      <c r="F237" s="8" t="s">
        <v>63</v>
      </c>
      <c r="G237" s="10">
        <f>G238</f>
        <v>584.6</v>
      </c>
      <c r="H237" s="10">
        <f t="shared" ref="H237:AA237" si="192">H238</f>
        <v>1566151.86</v>
      </c>
      <c r="I237" s="10">
        <f t="shared" si="192"/>
        <v>0</v>
      </c>
      <c r="J237" s="10">
        <f t="shared" si="192"/>
        <v>1519167.3</v>
      </c>
      <c r="K237" s="10">
        <f t="shared" si="192"/>
        <v>46984.56</v>
      </c>
      <c r="L237" s="10">
        <f t="shared" si="192"/>
        <v>0</v>
      </c>
      <c r="M237" s="10">
        <f t="shared" si="192"/>
        <v>0</v>
      </c>
      <c r="N237" s="10">
        <f t="shared" si="192"/>
        <v>0</v>
      </c>
      <c r="O237" s="10">
        <f t="shared" si="192"/>
        <v>0</v>
      </c>
      <c r="P237" s="10">
        <f t="shared" si="192"/>
        <v>0</v>
      </c>
      <c r="Q237" s="10">
        <f t="shared" si="192"/>
        <v>0</v>
      </c>
      <c r="R237" s="10">
        <f t="shared" si="192"/>
        <v>0</v>
      </c>
      <c r="S237" s="10">
        <f t="shared" si="192"/>
        <v>0</v>
      </c>
      <c r="T237" s="10">
        <f t="shared" si="192"/>
        <v>0</v>
      </c>
      <c r="U237" s="10">
        <f t="shared" si="192"/>
        <v>0</v>
      </c>
      <c r="V237" s="10">
        <f t="shared" si="192"/>
        <v>0</v>
      </c>
      <c r="W237" s="10">
        <f t="shared" si="192"/>
        <v>0</v>
      </c>
      <c r="X237" s="10">
        <f t="shared" si="192"/>
        <v>0</v>
      </c>
      <c r="Y237" s="10">
        <f t="shared" si="192"/>
        <v>0</v>
      </c>
      <c r="Z237" s="10">
        <f t="shared" si="192"/>
        <v>0</v>
      </c>
      <c r="AA237" s="10">
        <f t="shared" si="192"/>
        <v>0</v>
      </c>
    </row>
    <row r="238" spans="1:27" ht="15.75" x14ac:dyDescent="0.25">
      <c r="A238" s="3"/>
      <c r="B238" s="12" t="s">
        <v>97</v>
      </c>
      <c r="C238" s="8" t="s">
        <v>169</v>
      </c>
      <c r="D238" s="8" t="s">
        <v>60</v>
      </c>
      <c r="E238" s="8" t="s">
        <v>54</v>
      </c>
      <c r="F238" s="8" t="s">
        <v>98</v>
      </c>
      <c r="G238" s="10">
        <v>584.6</v>
      </c>
      <c r="H238" s="9">
        <v>1566151.86</v>
      </c>
      <c r="I238" s="9"/>
      <c r="J238" s="9">
        <v>1519167.3</v>
      </c>
      <c r="K238" s="9">
        <v>46984.56</v>
      </c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10">
        <v>0</v>
      </c>
      <c r="W238" s="9"/>
      <c r="X238" s="14"/>
      <c r="Y238" s="14"/>
      <c r="Z238" s="14"/>
      <c r="AA238" s="15">
        <v>0</v>
      </c>
    </row>
    <row r="239" spans="1:27" ht="15.75" x14ac:dyDescent="0.25">
      <c r="A239" s="3"/>
      <c r="B239" s="12" t="s">
        <v>142</v>
      </c>
      <c r="C239" s="8" t="s">
        <v>169</v>
      </c>
      <c r="D239" s="8" t="s">
        <v>60</v>
      </c>
      <c r="E239" s="8" t="s">
        <v>104</v>
      </c>
      <c r="F239" s="8"/>
      <c r="G239" s="10">
        <f>G240</f>
        <v>2000</v>
      </c>
      <c r="H239" s="10">
        <f t="shared" ref="H239:AA239" si="193">H240</f>
        <v>0</v>
      </c>
      <c r="I239" s="10">
        <f t="shared" si="193"/>
        <v>0</v>
      </c>
      <c r="J239" s="10">
        <f t="shared" si="193"/>
        <v>0</v>
      </c>
      <c r="K239" s="10">
        <f t="shared" si="193"/>
        <v>0</v>
      </c>
      <c r="L239" s="10">
        <f t="shared" si="193"/>
        <v>0</v>
      </c>
      <c r="M239" s="10">
        <f t="shared" si="193"/>
        <v>0</v>
      </c>
      <c r="N239" s="10">
        <f t="shared" si="193"/>
        <v>0</v>
      </c>
      <c r="O239" s="10">
        <f t="shared" si="193"/>
        <v>0</v>
      </c>
      <c r="P239" s="10">
        <f t="shared" si="193"/>
        <v>0</v>
      </c>
      <c r="Q239" s="10">
        <f t="shared" si="193"/>
        <v>0</v>
      </c>
      <c r="R239" s="10">
        <f t="shared" si="193"/>
        <v>0</v>
      </c>
      <c r="S239" s="10">
        <f t="shared" si="193"/>
        <v>0</v>
      </c>
      <c r="T239" s="10">
        <f t="shared" si="193"/>
        <v>0</v>
      </c>
      <c r="U239" s="10">
        <f t="shared" si="193"/>
        <v>0</v>
      </c>
      <c r="V239" s="10">
        <f t="shared" si="193"/>
        <v>5124</v>
      </c>
      <c r="W239" s="10">
        <f t="shared" si="193"/>
        <v>0</v>
      </c>
      <c r="X239" s="10">
        <f t="shared" si="193"/>
        <v>0</v>
      </c>
      <c r="Y239" s="10">
        <f t="shared" si="193"/>
        <v>0</v>
      </c>
      <c r="Z239" s="10">
        <f t="shared" si="193"/>
        <v>0</v>
      </c>
      <c r="AA239" s="10">
        <f t="shared" si="193"/>
        <v>0</v>
      </c>
    </row>
    <row r="240" spans="1:27" ht="110.25" x14ac:dyDescent="0.25">
      <c r="A240" s="3"/>
      <c r="B240" s="12" t="s">
        <v>170</v>
      </c>
      <c r="C240" s="8" t="s">
        <v>169</v>
      </c>
      <c r="D240" s="8" t="s">
        <v>60</v>
      </c>
      <c r="E240" s="8" t="s">
        <v>104</v>
      </c>
      <c r="F240" s="8" t="s">
        <v>63</v>
      </c>
      <c r="G240" s="10">
        <f>G241</f>
        <v>2000</v>
      </c>
      <c r="H240" s="10">
        <f t="shared" ref="H240:AA240" si="194">H241</f>
        <v>0</v>
      </c>
      <c r="I240" s="10">
        <f t="shared" si="194"/>
        <v>0</v>
      </c>
      <c r="J240" s="10">
        <f t="shared" si="194"/>
        <v>0</v>
      </c>
      <c r="K240" s="10">
        <f t="shared" si="194"/>
        <v>0</v>
      </c>
      <c r="L240" s="10">
        <f t="shared" si="194"/>
        <v>0</v>
      </c>
      <c r="M240" s="10">
        <f t="shared" si="194"/>
        <v>0</v>
      </c>
      <c r="N240" s="10">
        <f t="shared" si="194"/>
        <v>0</v>
      </c>
      <c r="O240" s="10">
        <f t="shared" si="194"/>
        <v>0</v>
      </c>
      <c r="P240" s="10">
        <f t="shared" si="194"/>
        <v>0</v>
      </c>
      <c r="Q240" s="10">
        <f t="shared" si="194"/>
        <v>0</v>
      </c>
      <c r="R240" s="10">
        <f t="shared" si="194"/>
        <v>0</v>
      </c>
      <c r="S240" s="10">
        <f t="shared" si="194"/>
        <v>0</v>
      </c>
      <c r="T240" s="10">
        <f t="shared" si="194"/>
        <v>0</v>
      </c>
      <c r="U240" s="10">
        <f t="shared" si="194"/>
        <v>0</v>
      </c>
      <c r="V240" s="10">
        <f t="shared" si="194"/>
        <v>5124</v>
      </c>
      <c r="W240" s="10">
        <f t="shared" si="194"/>
        <v>0</v>
      </c>
      <c r="X240" s="10">
        <f t="shared" si="194"/>
        <v>0</v>
      </c>
      <c r="Y240" s="10">
        <f t="shared" si="194"/>
        <v>0</v>
      </c>
      <c r="Z240" s="10">
        <f t="shared" si="194"/>
        <v>0</v>
      </c>
      <c r="AA240" s="10">
        <f t="shared" si="194"/>
        <v>0</v>
      </c>
    </row>
    <row r="241" spans="1:93" ht="15.75" x14ac:dyDescent="0.25">
      <c r="A241" s="3"/>
      <c r="B241" s="12" t="s">
        <v>97</v>
      </c>
      <c r="C241" s="8" t="s">
        <v>169</v>
      </c>
      <c r="D241" s="8" t="s">
        <v>60</v>
      </c>
      <c r="E241" s="8" t="s">
        <v>104</v>
      </c>
      <c r="F241" s="8" t="s">
        <v>98</v>
      </c>
      <c r="G241" s="10">
        <v>2000</v>
      </c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10">
        <v>5124</v>
      </c>
      <c r="W241" s="9"/>
      <c r="X241" s="14"/>
      <c r="Y241" s="14"/>
      <c r="Z241" s="14"/>
      <c r="AA241" s="15">
        <v>0</v>
      </c>
    </row>
    <row r="242" spans="1:93" s="23" customFormat="1" ht="31.5" x14ac:dyDescent="0.25">
      <c r="A242" s="22" t="s">
        <v>171</v>
      </c>
      <c r="B242" s="12" t="s">
        <v>172</v>
      </c>
      <c r="C242" s="8" t="s">
        <v>173</v>
      </c>
      <c r="D242" s="8"/>
      <c r="E242" s="8"/>
      <c r="F242" s="8"/>
      <c r="G242" s="10">
        <f>G243</f>
        <v>2085</v>
      </c>
      <c r="H242" s="10">
        <f t="shared" ref="H242:AA242" si="195">H243</f>
        <v>2061855.67</v>
      </c>
      <c r="I242" s="10">
        <f t="shared" si="195"/>
        <v>0</v>
      </c>
      <c r="J242" s="10">
        <f t="shared" si="195"/>
        <v>2000000</v>
      </c>
      <c r="K242" s="10">
        <f t="shared" si="195"/>
        <v>61855.67</v>
      </c>
      <c r="L242" s="10">
        <f t="shared" si="195"/>
        <v>0</v>
      </c>
      <c r="M242" s="10">
        <f t="shared" si="195"/>
        <v>0</v>
      </c>
      <c r="N242" s="10">
        <f t="shared" si="195"/>
        <v>0</v>
      </c>
      <c r="O242" s="10">
        <f t="shared" si="195"/>
        <v>0</v>
      </c>
      <c r="P242" s="10">
        <f t="shared" si="195"/>
        <v>0</v>
      </c>
      <c r="Q242" s="10">
        <f t="shared" si="195"/>
        <v>0</v>
      </c>
      <c r="R242" s="10">
        <f t="shared" si="195"/>
        <v>0</v>
      </c>
      <c r="S242" s="10">
        <f t="shared" si="195"/>
        <v>0</v>
      </c>
      <c r="T242" s="10">
        <f t="shared" si="195"/>
        <v>0</v>
      </c>
      <c r="U242" s="10">
        <f t="shared" si="195"/>
        <v>0</v>
      </c>
      <c r="V242" s="10">
        <f t="shared" si="195"/>
        <v>0</v>
      </c>
      <c r="W242" s="10">
        <f t="shared" si="195"/>
        <v>0</v>
      </c>
      <c r="X242" s="10">
        <f t="shared" si="195"/>
        <v>0</v>
      </c>
      <c r="Y242" s="10">
        <f t="shared" si="195"/>
        <v>0</v>
      </c>
      <c r="Z242" s="10">
        <f t="shared" si="195"/>
        <v>0</v>
      </c>
      <c r="AA242" s="10">
        <f t="shared" si="195"/>
        <v>0</v>
      </c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  <c r="AP242" s="11"/>
      <c r="AQ242" s="11"/>
      <c r="AR242" s="11"/>
      <c r="AS242" s="11"/>
      <c r="AT242" s="11"/>
      <c r="AU242" s="11"/>
      <c r="AV242" s="11"/>
      <c r="AW242" s="11"/>
      <c r="AX242" s="11"/>
      <c r="AY242" s="11"/>
      <c r="AZ242" s="11"/>
      <c r="BA242" s="11"/>
      <c r="BB242" s="11"/>
      <c r="BC242" s="11"/>
      <c r="BD242" s="11"/>
      <c r="BE242" s="11"/>
      <c r="BF242" s="11"/>
      <c r="BG242" s="11"/>
      <c r="BH242" s="11"/>
      <c r="BI242" s="11"/>
      <c r="BJ242" s="11"/>
      <c r="BK242" s="11"/>
      <c r="BL242" s="11"/>
      <c r="BM242" s="11"/>
      <c r="BN242" s="11"/>
      <c r="BO242" s="11"/>
      <c r="BP242" s="11"/>
      <c r="BQ242" s="11"/>
      <c r="BR242" s="11"/>
      <c r="BS242" s="11"/>
      <c r="BT242" s="11"/>
      <c r="BU242" s="11"/>
      <c r="BV242" s="11"/>
      <c r="BW242" s="11"/>
      <c r="BX242" s="11"/>
      <c r="BY242" s="11"/>
      <c r="BZ242" s="11"/>
      <c r="CA242" s="11"/>
      <c r="CB242" s="11"/>
      <c r="CC242" s="11"/>
      <c r="CD242" s="11"/>
      <c r="CE242" s="11"/>
      <c r="CF242" s="11"/>
      <c r="CG242" s="11"/>
      <c r="CH242" s="11"/>
      <c r="CI242" s="11"/>
      <c r="CJ242" s="11"/>
      <c r="CK242" s="11"/>
      <c r="CL242" s="11"/>
      <c r="CM242" s="11"/>
      <c r="CN242" s="11"/>
      <c r="CO242" s="11"/>
    </row>
    <row r="243" spans="1:93" s="11" customFormat="1" ht="15.75" x14ac:dyDescent="0.25">
      <c r="A243" s="18"/>
      <c r="B243" s="26" t="s">
        <v>59</v>
      </c>
      <c r="C243" s="19" t="s">
        <v>173</v>
      </c>
      <c r="D243" s="19" t="s">
        <v>60</v>
      </c>
      <c r="E243" s="19" t="s">
        <v>27</v>
      </c>
      <c r="F243" s="19"/>
      <c r="G243" s="20">
        <f>G244</f>
        <v>2085</v>
      </c>
      <c r="H243" s="20">
        <f t="shared" ref="H243:AA243" si="196">H244</f>
        <v>2061855.67</v>
      </c>
      <c r="I243" s="20">
        <f t="shared" si="196"/>
        <v>0</v>
      </c>
      <c r="J243" s="20">
        <f t="shared" si="196"/>
        <v>2000000</v>
      </c>
      <c r="K243" s="20">
        <f t="shared" si="196"/>
        <v>61855.67</v>
      </c>
      <c r="L243" s="20">
        <f t="shared" si="196"/>
        <v>0</v>
      </c>
      <c r="M243" s="20">
        <f t="shared" si="196"/>
        <v>0</v>
      </c>
      <c r="N243" s="20">
        <f t="shared" si="196"/>
        <v>0</v>
      </c>
      <c r="O243" s="20">
        <f t="shared" si="196"/>
        <v>0</v>
      </c>
      <c r="P243" s="20">
        <f t="shared" si="196"/>
        <v>0</v>
      </c>
      <c r="Q243" s="20">
        <f t="shared" si="196"/>
        <v>0</v>
      </c>
      <c r="R243" s="20">
        <f t="shared" si="196"/>
        <v>0</v>
      </c>
      <c r="S243" s="20">
        <f t="shared" si="196"/>
        <v>0</v>
      </c>
      <c r="T243" s="20">
        <f t="shared" si="196"/>
        <v>0</v>
      </c>
      <c r="U243" s="20">
        <f t="shared" si="196"/>
        <v>0</v>
      </c>
      <c r="V243" s="20">
        <f t="shared" si="196"/>
        <v>0</v>
      </c>
      <c r="W243" s="20">
        <f t="shared" si="196"/>
        <v>0</v>
      </c>
      <c r="X243" s="20">
        <f t="shared" si="196"/>
        <v>0</v>
      </c>
      <c r="Y243" s="20">
        <f t="shared" si="196"/>
        <v>0</v>
      </c>
      <c r="Z243" s="20">
        <f t="shared" si="196"/>
        <v>0</v>
      </c>
      <c r="AA243" s="20">
        <f t="shared" si="196"/>
        <v>0</v>
      </c>
    </row>
    <row r="244" spans="1:93" s="11" customFormat="1" ht="15.75" x14ac:dyDescent="0.25">
      <c r="A244" s="7"/>
      <c r="B244" s="12" t="s">
        <v>142</v>
      </c>
      <c r="C244" s="8" t="s">
        <v>173</v>
      </c>
      <c r="D244" s="8" t="s">
        <v>60</v>
      </c>
      <c r="E244" s="8" t="s">
        <v>104</v>
      </c>
      <c r="F244" s="8"/>
      <c r="G244" s="10">
        <f>G245</f>
        <v>2085</v>
      </c>
      <c r="H244" s="10">
        <f t="shared" ref="H244:AA244" si="197">H245</f>
        <v>2061855.67</v>
      </c>
      <c r="I244" s="10">
        <f t="shared" si="197"/>
        <v>0</v>
      </c>
      <c r="J244" s="10">
        <f t="shared" si="197"/>
        <v>2000000</v>
      </c>
      <c r="K244" s="10">
        <f t="shared" si="197"/>
        <v>61855.67</v>
      </c>
      <c r="L244" s="10">
        <f t="shared" si="197"/>
        <v>0</v>
      </c>
      <c r="M244" s="10">
        <f t="shared" si="197"/>
        <v>0</v>
      </c>
      <c r="N244" s="10">
        <f t="shared" si="197"/>
        <v>0</v>
      </c>
      <c r="O244" s="10">
        <f t="shared" si="197"/>
        <v>0</v>
      </c>
      <c r="P244" s="10">
        <f t="shared" si="197"/>
        <v>0</v>
      </c>
      <c r="Q244" s="10">
        <f t="shared" si="197"/>
        <v>0</v>
      </c>
      <c r="R244" s="10">
        <f t="shared" si="197"/>
        <v>0</v>
      </c>
      <c r="S244" s="10">
        <f t="shared" si="197"/>
        <v>0</v>
      </c>
      <c r="T244" s="10">
        <f t="shared" si="197"/>
        <v>0</v>
      </c>
      <c r="U244" s="10">
        <f t="shared" si="197"/>
        <v>0</v>
      </c>
      <c r="V244" s="10">
        <f t="shared" si="197"/>
        <v>0</v>
      </c>
      <c r="W244" s="10">
        <f t="shared" si="197"/>
        <v>0</v>
      </c>
      <c r="X244" s="10">
        <f t="shared" si="197"/>
        <v>0</v>
      </c>
      <c r="Y244" s="10">
        <f t="shared" si="197"/>
        <v>0</v>
      </c>
      <c r="Z244" s="10">
        <f t="shared" si="197"/>
        <v>0</v>
      </c>
      <c r="AA244" s="10">
        <f t="shared" si="197"/>
        <v>0</v>
      </c>
    </row>
    <row r="245" spans="1:93" s="11" customFormat="1" ht="63" x14ac:dyDescent="0.25">
      <c r="A245" s="7"/>
      <c r="B245" s="12" t="s">
        <v>174</v>
      </c>
      <c r="C245" s="8" t="s">
        <v>173</v>
      </c>
      <c r="D245" s="8" t="s">
        <v>60</v>
      </c>
      <c r="E245" s="8" t="s">
        <v>104</v>
      </c>
      <c r="F245" s="8" t="s">
        <v>63</v>
      </c>
      <c r="G245" s="10">
        <f>G246</f>
        <v>2085</v>
      </c>
      <c r="H245" s="10">
        <f t="shared" ref="H245:AA245" si="198">H246</f>
        <v>2061855.67</v>
      </c>
      <c r="I245" s="10">
        <f t="shared" si="198"/>
        <v>0</v>
      </c>
      <c r="J245" s="10">
        <f t="shared" si="198"/>
        <v>2000000</v>
      </c>
      <c r="K245" s="10">
        <f t="shared" si="198"/>
        <v>61855.67</v>
      </c>
      <c r="L245" s="10">
        <f t="shared" si="198"/>
        <v>0</v>
      </c>
      <c r="M245" s="10">
        <f t="shared" si="198"/>
        <v>0</v>
      </c>
      <c r="N245" s="10">
        <f t="shared" si="198"/>
        <v>0</v>
      </c>
      <c r="O245" s="10">
        <f t="shared" si="198"/>
        <v>0</v>
      </c>
      <c r="P245" s="10">
        <f t="shared" si="198"/>
        <v>0</v>
      </c>
      <c r="Q245" s="10">
        <f t="shared" si="198"/>
        <v>0</v>
      </c>
      <c r="R245" s="10">
        <f t="shared" si="198"/>
        <v>0</v>
      </c>
      <c r="S245" s="10">
        <f t="shared" si="198"/>
        <v>0</v>
      </c>
      <c r="T245" s="10">
        <f t="shared" si="198"/>
        <v>0</v>
      </c>
      <c r="U245" s="10">
        <f t="shared" si="198"/>
        <v>0</v>
      </c>
      <c r="V245" s="10">
        <f t="shared" si="198"/>
        <v>0</v>
      </c>
      <c r="W245" s="10">
        <f t="shared" si="198"/>
        <v>0</v>
      </c>
      <c r="X245" s="10">
        <f t="shared" si="198"/>
        <v>0</v>
      </c>
      <c r="Y245" s="10">
        <f t="shared" si="198"/>
        <v>0</v>
      </c>
      <c r="Z245" s="10">
        <f t="shared" si="198"/>
        <v>0</v>
      </c>
      <c r="AA245" s="10">
        <f t="shared" si="198"/>
        <v>0</v>
      </c>
    </row>
    <row r="246" spans="1:93" s="11" customFormat="1" ht="15.75" x14ac:dyDescent="0.25">
      <c r="A246" s="7"/>
      <c r="B246" s="12" t="s">
        <v>97</v>
      </c>
      <c r="C246" s="8" t="s">
        <v>173</v>
      </c>
      <c r="D246" s="8" t="s">
        <v>60</v>
      </c>
      <c r="E246" s="8" t="s">
        <v>104</v>
      </c>
      <c r="F246" s="8" t="s">
        <v>98</v>
      </c>
      <c r="G246" s="10">
        <v>2085</v>
      </c>
      <c r="H246" s="9">
        <v>2061855.67</v>
      </c>
      <c r="I246" s="9"/>
      <c r="J246" s="9">
        <v>2000000</v>
      </c>
      <c r="K246" s="9">
        <v>61855.67</v>
      </c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10">
        <v>0</v>
      </c>
      <c r="W246" s="9"/>
      <c r="X246" s="14"/>
      <c r="Y246" s="14"/>
      <c r="Z246" s="14"/>
      <c r="AA246" s="15">
        <v>0</v>
      </c>
    </row>
    <row r="247" spans="1:93" ht="31.5" x14ac:dyDescent="0.25">
      <c r="A247" s="3" t="s">
        <v>175</v>
      </c>
      <c r="B247" s="12" t="s">
        <v>176</v>
      </c>
      <c r="C247" s="8" t="s">
        <v>177</v>
      </c>
      <c r="D247" s="8"/>
      <c r="E247" s="8"/>
      <c r="F247" s="8"/>
      <c r="G247" s="10">
        <f>G248</f>
        <v>0</v>
      </c>
      <c r="H247" s="10">
        <f t="shared" ref="H247:AA247" si="199">H248</f>
        <v>0</v>
      </c>
      <c r="I247" s="10">
        <f t="shared" si="199"/>
        <v>0</v>
      </c>
      <c r="J247" s="10">
        <f t="shared" si="199"/>
        <v>0</v>
      </c>
      <c r="K247" s="10">
        <f t="shared" si="199"/>
        <v>0</v>
      </c>
      <c r="L247" s="10">
        <f t="shared" si="199"/>
        <v>0</v>
      </c>
      <c r="M247" s="10">
        <f t="shared" si="199"/>
        <v>0</v>
      </c>
      <c r="N247" s="10">
        <f t="shared" si="199"/>
        <v>0</v>
      </c>
      <c r="O247" s="10">
        <f t="shared" si="199"/>
        <v>0</v>
      </c>
      <c r="P247" s="10">
        <f t="shared" si="199"/>
        <v>0</v>
      </c>
      <c r="Q247" s="10">
        <f t="shared" si="199"/>
        <v>0</v>
      </c>
      <c r="R247" s="10">
        <f t="shared" si="199"/>
        <v>0</v>
      </c>
      <c r="S247" s="10">
        <f t="shared" si="199"/>
        <v>0</v>
      </c>
      <c r="T247" s="10">
        <f t="shared" si="199"/>
        <v>0</v>
      </c>
      <c r="U247" s="10">
        <f t="shared" si="199"/>
        <v>0</v>
      </c>
      <c r="V247" s="10">
        <f t="shared" si="199"/>
        <v>2000</v>
      </c>
      <c r="W247" s="10">
        <f t="shared" si="199"/>
        <v>0</v>
      </c>
      <c r="X247" s="10">
        <f t="shared" si="199"/>
        <v>0</v>
      </c>
      <c r="Y247" s="10">
        <f t="shared" si="199"/>
        <v>0</v>
      </c>
      <c r="Z247" s="10">
        <f t="shared" si="199"/>
        <v>0</v>
      </c>
      <c r="AA247" s="10">
        <f t="shared" si="199"/>
        <v>0</v>
      </c>
    </row>
    <row r="248" spans="1:93" ht="15.75" x14ac:dyDescent="0.25">
      <c r="A248" s="4"/>
      <c r="B248" s="26" t="s">
        <v>59</v>
      </c>
      <c r="C248" s="19" t="s">
        <v>177</v>
      </c>
      <c r="D248" s="19" t="s">
        <v>60</v>
      </c>
      <c r="E248" s="19" t="s">
        <v>27</v>
      </c>
      <c r="F248" s="19"/>
      <c r="G248" s="20">
        <f>G249</f>
        <v>0</v>
      </c>
      <c r="H248" s="20">
        <f t="shared" ref="H248:AA248" si="200">H249</f>
        <v>0</v>
      </c>
      <c r="I248" s="20">
        <f t="shared" si="200"/>
        <v>0</v>
      </c>
      <c r="J248" s="20">
        <f t="shared" si="200"/>
        <v>0</v>
      </c>
      <c r="K248" s="20">
        <f t="shared" si="200"/>
        <v>0</v>
      </c>
      <c r="L248" s="20">
        <f t="shared" si="200"/>
        <v>0</v>
      </c>
      <c r="M248" s="20">
        <f t="shared" si="200"/>
        <v>0</v>
      </c>
      <c r="N248" s="20">
        <f t="shared" si="200"/>
        <v>0</v>
      </c>
      <c r="O248" s="20">
        <f t="shared" si="200"/>
        <v>0</v>
      </c>
      <c r="P248" s="20">
        <f t="shared" si="200"/>
        <v>0</v>
      </c>
      <c r="Q248" s="20">
        <f t="shared" si="200"/>
        <v>0</v>
      </c>
      <c r="R248" s="20">
        <f t="shared" si="200"/>
        <v>0</v>
      </c>
      <c r="S248" s="20">
        <f t="shared" si="200"/>
        <v>0</v>
      </c>
      <c r="T248" s="20">
        <f t="shared" si="200"/>
        <v>0</v>
      </c>
      <c r="U248" s="20">
        <f t="shared" si="200"/>
        <v>0</v>
      </c>
      <c r="V248" s="20">
        <f t="shared" si="200"/>
        <v>2000</v>
      </c>
      <c r="W248" s="20">
        <f t="shared" si="200"/>
        <v>0</v>
      </c>
      <c r="X248" s="20">
        <f t="shared" si="200"/>
        <v>0</v>
      </c>
      <c r="Y248" s="20">
        <f t="shared" si="200"/>
        <v>0</v>
      </c>
      <c r="Z248" s="20">
        <f t="shared" si="200"/>
        <v>0</v>
      </c>
      <c r="AA248" s="20">
        <f t="shared" si="200"/>
        <v>0</v>
      </c>
    </row>
    <row r="249" spans="1:93" ht="15.75" x14ac:dyDescent="0.25">
      <c r="A249" s="3"/>
      <c r="B249" s="12" t="s">
        <v>155</v>
      </c>
      <c r="C249" s="8" t="s">
        <v>177</v>
      </c>
      <c r="D249" s="8" t="s">
        <v>60</v>
      </c>
      <c r="E249" s="8" t="s">
        <v>54</v>
      </c>
      <c r="F249" s="8"/>
      <c r="G249" s="10">
        <f>G250</f>
        <v>0</v>
      </c>
      <c r="H249" s="10">
        <f t="shared" ref="H249:AA249" si="201">H250</f>
        <v>0</v>
      </c>
      <c r="I249" s="10">
        <f t="shared" si="201"/>
        <v>0</v>
      </c>
      <c r="J249" s="10">
        <f t="shared" si="201"/>
        <v>0</v>
      </c>
      <c r="K249" s="10">
        <f t="shared" si="201"/>
        <v>0</v>
      </c>
      <c r="L249" s="10">
        <f t="shared" si="201"/>
        <v>0</v>
      </c>
      <c r="M249" s="10">
        <f t="shared" si="201"/>
        <v>0</v>
      </c>
      <c r="N249" s="10">
        <f t="shared" si="201"/>
        <v>0</v>
      </c>
      <c r="O249" s="10">
        <f t="shared" si="201"/>
        <v>0</v>
      </c>
      <c r="P249" s="10">
        <f t="shared" si="201"/>
        <v>0</v>
      </c>
      <c r="Q249" s="10">
        <f t="shared" si="201"/>
        <v>0</v>
      </c>
      <c r="R249" s="10">
        <f t="shared" si="201"/>
        <v>0</v>
      </c>
      <c r="S249" s="10">
        <f t="shared" si="201"/>
        <v>0</v>
      </c>
      <c r="T249" s="10">
        <f t="shared" si="201"/>
        <v>0</v>
      </c>
      <c r="U249" s="10">
        <f t="shared" si="201"/>
        <v>0</v>
      </c>
      <c r="V249" s="10">
        <f t="shared" si="201"/>
        <v>2000</v>
      </c>
      <c r="W249" s="10">
        <f t="shared" si="201"/>
        <v>0</v>
      </c>
      <c r="X249" s="10">
        <f t="shared" si="201"/>
        <v>0</v>
      </c>
      <c r="Y249" s="10">
        <f t="shared" si="201"/>
        <v>0</v>
      </c>
      <c r="Z249" s="10">
        <f t="shared" si="201"/>
        <v>0</v>
      </c>
      <c r="AA249" s="10">
        <f t="shared" si="201"/>
        <v>0</v>
      </c>
    </row>
    <row r="250" spans="1:93" ht="78.75" x14ac:dyDescent="0.25">
      <c r="A250" s="3"/>
      <c r="B250" s="12" t="s">
        <v>178</v>
      </c>
      <c r="C250" s="8" t="s">
        <v>177</v>
      </c>
      <c r="D250" s="8" t="s">
        <v>60</v>
      </c>
      <c r="E250" s="8" t="s">
        <v>54</v>
      </c>
      <c r="F250" s="8" t="s">
        <v>63</v>
      </c>
      <c r="G250" s="10">
        <f>G251</f>
        <v>0</v>
      </c>
      <c r="H250" s="10">
        <f t="shared" ref="H250:AA250" si="202">H251</f>
        <v>0</v>
      </c>
      <c r="I250" s="10">
        <f t="shared" si="202"/>
        <v>0</v>
      </c>
      <c r="J250" s="10">
        <f t="shared" si="202"/>
        <v>0</v>
      </c>
      <c r="K250" s="10">
        <f t="shared" si="202"/>
        <v>0</v>
      </c>
      <c r="L250" s="10">
        <f t="shared" si="202"/>
        <v>0</v>
      </c>
      <c r="M250" s="10">
        <f t="shared" si="202"/>
        <v>0</v>
      </c>
      <c r="N250" s="10">
        <f t="shared" si="202"/>
        <v>0</v>
      </c>
      <c r="O250" s="10">
        <f t="shared" si="202"/>
        <v>0</v>
      </c>
      <c r="P250" s="10">
        <f t="shared" si="202"/>
        <v>0</v>
      </c>
      <c r="Q250" s="10">
        <f t="shared" si="202"/>
        <v>0</v>
      </c>
      <c r="R250" s="10">
        <f t="shared" si="202"/>
        <v>0</v>
      </c>
      <c r="S250" s="10">
        <f t="shared" si="202"/>
        <v>0</v>
      </c>
      <c r="T250" s="10">
        <f t="shared" si="202"/>
        <v>0</v>
      </c>
      <c r="U250" s="10">
        <f t="shared" si="202"/>
        <v>0</v>
      </c>
      <c r="V250" s="10">
        <f t="shared" si="202"/>
        <v>2000</v>
      </c>
      <c r="W250" s="10">
        <f t="shared" si="202"/>
        <v>0</v>
      </c>
      <c r="X250" s="10">
        <f t="shared" si="202"/>
        <v>0</v>
      </c>
      <c r="Y250" s="10">
        <f t="shared" si="202"/>
        <v>0</v>
      </c>
      <c r="Z250" s="10">
        <f t="shared" si="202"/>
        <v>0</v>
      </c>
      <c r="AA250" s="10">
        <f t="shared" si="202"/>
        <v>0</v>
      </c>
    </row>
    <row r="251" spans="1:93" ht="15.75" x14ac:dyDescent="0.25">
      <c r="A251" s="3"/>
      <c r="B251" s="12" t="s">
        <v>97</v>
      </c>
      <c r="C251" s="8" t="s">
        <v>177</v>
      </c>
      <c r="D251" s="8" t="s">
        <v>60</v>
      </c>
      <c r="E251" s="8" t="s">
        <v>54</v>
      </c>
      <c r="F251" s="8" t="s">
        <v>98</v>
      </c>
      <c r="G251" s="10">
        <v>0</v>
      </c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10">
        <v>2000</v>
      </c>
      <c r="W251" s="9"/>
      <c r="X251" s="14"/>
      <c r="Y251" s="14"/>
      <c r="Z251" s="14"/>
      <c r="AA251" s="15">
        <v>0</v>
      </c>
    </row>
    <row r="252" spans="1:93" ht="31.5" x14ac:dyDescent="0.25">
      <c r="A252" s="3" t="s">
        <v>179</v>
      </c>
      <c r="B252" s="12" t="s">
        <v>180</v>
      </c>
      <c r="C252" s="8" t="s">
        <v>181</v>
      </c>
      <c r="D252" s="8"/>
      <c r="E252" s="8"/>
      <c r="F252" s="8"/>
      <c r="G252" s="10">
        <f>G253</f>
        <v>1562.5</v>
      </c>
      <c r="H252" s="10">
        <f t="shared" ref="H252:AA252" si="203">H253</f>
        <v>2061855.67</v>
      </c>
      <c r="I252" s="10">
        <f t="shared" si="203"/>
        <v>0</v>
      </c>
      <c r="J252" s="10">
        <f t="shared" si="203"/>
        <v>2000000</v>
      </c>
      <c r="K252" s="10">
        <f t="shared" si="203"/>
        <v>61855.67</v>
      </c>
      <c r="L252" s="10">
        <f t="shared" si="203"/>
        <v>0</v>
      </c>
      <c r="M252" s="10">
        <f t="shared" si="203"/>
        <v>2061855.67</v>
      </c>
      <c r="N252" s="10">
        <f t="shared" si="203"/>
        <v>0</v>
      </c>
      <c r="O252" s="10">
        <f t="shared" si="203"/>
        <v>2000000</v>
      </c>
      <c r="P252" s="10">
        <f t="shared" si="203"/>
        <v>61855.67</v>
      </c>
      <c r="Q252" s="10">
        <f t="shared" si="203"/>
        <v>0</v>
      </c>
      <c r="R252" s="10">
        <f t="shared" si="203"/>
        <v>21477.66</v>
      </c>
      <c r="S252" s="10">
        <f t="shared" si="203"/>
        <v>0</v>
      </c>
      <c r="T252" s="10">
        <f t="shared" si="203"/>
        <v>0</v>
      </c>
      <c r="U252" s="10">
        <f t="shared" si="203"/>
        <v>21477.66</v>
      </c>
      <c r="V252" s="10">
        <f t="shared" si="203"/>
        <v>2000</v>
      </c>
      <c r="W252" s="10">
        <f t="shared" si="203"/>
        <v>2083333.33</v>
      </c>
      <c r="X252" s="10">
        <f t="shared" si="203"/>
        <v>0</v>
      </c>
      <c r="Y252" s="10">
        <f t="shared" si="203"/>
        <v>2000000</v>
      </c>
      <c r="Z252" s="10">
        <f t="shared" si="203"/>
        <v>83333.33</v>
      </c>
      <c r="AA252" s="10">
        <f t="shared" si="203"/>
        <v>2000</v>
      </c>
    </row>
    <row r="253" spans="1:93" ht="15.75" x14ac:dyDescent="0.25">
      <c r="A253" s="4"/>
      <c r="B253" s="26" t="s">
        <v>59</v>
      </c>
      <c r="C253" s="19" t="s">
        <v>181</v>
      </c>
      <c r="D253" s="19" t="s">
        <v>60</v>
      </c>
      <c r="E253" s="19" t="s">
        <v>27</v>
      </c>
      <c r="F253" s="19"/>
      <c r="G253" s="20">
        <f>G254</f>
        <v>1562.5</v>
      </c>
      <c r="H253" s="20">
        <f t="shared" ref="H253:AA253" si="204">H254</f>
        <v>2061855.67</v>
      </c>
      <c r="I253" s="20">
        <f t="shared" si="204"/>
        <v>0</v>
      </c>
      <c r="J253" s="20">
        <f t="shared" si="204"/>
        <v>2000000</v>
      </c>
      <c r="K253" s="20">
        <f t="shared" si="204"/>
        <v>61855.67</v>
      </c>
      <c r="L253" s="20">
        <f t="shared" si="204"/>
        <v>0</v>
      </c>
      <c r="M253" s="20">
        <f t="shared" si="204"/>
        <v>2061855.67</v>
      </c>
      <c r="N253" s="20">
        <f t="shared" si="204"/>
        <v>0</v>
      </c>
      <c r="O253" s="20">
        <f t="shared" si="204"/>
        <v>2000000</v>
      </c>
      <c r="P253" s="20">
        <f t="shared" si="204"/>
        <v>61855.67</v>
      </c>
      <c r="Q253" s="20">
        <f t="shared" si="204"/>
        <v>0</v>
      </c>
      <c r="R253" s="20">
        <f t="shared" si="204"/>
        <v>21477.66</v>
      </c>
      <c r="S253" s="20">
        <f t="shared" si="204"/>
        <v>0</v>
      </c>
      <c r="T253" s="20">
        <f t="shared" si="204"/>
        <v>0</v>
      </c>
      <c r="U253" s="20">
        <f t="shared" si="204"/>
        <v>21477.66</v>
      </c>
      <c r="V253" s="20">
        <f t="shared" si="204"/>
        <v>2000</v>
      </c>
      <c r="W253" s="20">
        <f t="shared" si="204"/>
        <v>2083333.33</v>
      </c>
      <c r="X253" s="20">
        <f t="shared" si="204"/>
        <v>0</v>
      </c>
      <c r="Y253" s="20">
        <f t="shared" si="204"/>
        <v>2000000</v>
      </c>
      <c r="Z253" s="20">
        <f t="shared" si="204"/>
        <v>83333.33</v>
      </c>
      <c r="AA253" s="20">
        <f t="shared" si="204"/>
        <v>2000</v>
      </c>
    </row>
    <row r="254" spans="1:93" ht="15.75" x14ac:dyDescent="0.25">
      <c r="A254" s="3"/>
      <c r="B254" s="12" t="s">
        <v>142</v>
      </c>
      <c r="C254" s="8" t="s">
        <v>181</v>
      </c>
      <c r="D254" s="8" t="s">
        <v>60</v>
      </c>
      <c r="E254" s="8" t="s">
        <v>104</v>
      </c>
      <c r="F254" s="8"/>
      <c r="G254" s="10">
        <f>G255</f>
        <v>1562.5</v>
      </c>
      <c r="H254" s="10">
        <f t="shared" ref="H254:AA254" si="205">H255</f>
        <v>2061855.67</v>
      </c>
      <c r="I254" s="10">
        <f t="shared" si="205"/>
        <v>0</v>
      </c>
      <c r="J254" s="10">
        <f t="shared" si="205"/>
        <v>2000000</v>
      </c>
      <c r="K254" s="10">
        <f t="shared" si="205"/>
        <v>61855.67</v>
      </c>
      <c r="L254" s="10">
        <f t="shared" si="205"/>
        <v>0</v>
      </c>
      <c r="M254" s="10">
        <f t="shared" si="205"/>
        <v>2061855.67</v>
      </c>
      <c r="N254" s="10">
        <f t="shared" si="205"/>
        <v>0</v>
      </c>
      <c r="O254" s="10">
        <f t="shared" si="205"/>
        <v>2000000</v>
      </c>
      <c r="P254" s="10">
        <f t="shared" si="205"/>
        <v>61855.67</v>
      </c>
      <c r="Q254" s="10">
        <f t="shared" si="205"/>
        <v>0</v>
      </c>
      <c r="R254" s="10">
        <f t="shared" si="205"/>
        <v>21477.66</v>
      </c>
      <c r="S254" s="10">
        <f t="shared" si="205"/>
        <v>0</v>
      </c>
      <c r="T254" s="10">
        <f t="shared" si="205"/>
        <v>0</v>
      </c>
      <c r="U254" s="10">
        <f t="shared" si="205"/>
        <v>21477.66</v>
      </c>
      <c r="V254" s="10">
        <f t="shared" si="205"/>
        <v>2000</v>
      </c>
      <c r="W254" s="10">
        <f t="shared" si="205"/>
        <v>2083333.33</v>
      </c>
      <c r="X254" s="10">
        <f t="shared" si="205"/>
        <v>0</v>
      </c>
      <c r="Y254" s="10">
        <f t="shared" si="205"/>
        <v>2000000</v>
      </c>
      <c r="Z254" s="10">
        <f t="shared" si="205"/>
        <v>83333.33</v>
      </c>
      <c r="AA254" s="10">
        <f t="shared" si="205"/>
        <v>2000</v>
      </c>
    </row>
    <row r="255" spans="1:93" ht="78.75" x14ac:dyDescent="0.25">
      <c r="A255" s="3"/>
      <c r="B255" s="12" t="s">
        <v>182</v>
      </c>
      <c r="C255" s="8" t="s">
        <v>181</v>
      </c>
      <c r="D255" s="8" t="s">
        <v>60</v>
      </c>
      <c r="E255" s="8" t="s">
        <v>104</v>
      </c>
      <c r="F255" s="8" t="s">
        <v>63</v>
      </c>
      <c r="G255" s="10">
        <f>G256</f>
        <v>1562.5</v>
      </c>
      <c r="H255" s="10">
        <f t="shared" ref="H255:AA255" si="206">H256</f>
        <v>2061855.67</v>
      </c>
      <c r="I255" s="10">
        <f t="shared" si="206"/>
        <v>0</v>
      </c>
      <c r="J255" s="10">
        <f t="shared" si="206"/>
        <v>2000000</v>
      </c>
      <c r="K255" s="10">
        <f t="shared" si="206"/>
        <v>61855.67</v>
      </c>
      <c r="L255" s="10">
        <f t="shared" si="206"/>
        <v>0</v>
      </c>
      <c r="M255" s="10">
        <f t="shared" si="206"/>
        <v>2061855.67</v>
      </c>
      <c r="N255" s="10">
        <f t="shared" si="206"/>
        <v>0</v>
      </c>
      <c r="O255" s="10">
        <f t="shared" si="206"/>
        <v>2000000</v>
      </c>
      <c r="P255" s="10">
        <f t="shared" si="206"/>
        <v>61855.67</v>
      </c>
      <c r="Q255" s="10">
        <f t="shared" si="206"/>
        <v>0</v>
      </c>
      <c r="R255" s="10">
        <f t="shared" si="206"/>
        <v>21477.66</v>
      </c>
      <c r="S255" s="10">
        <f t="shared" si="206"/>
        <v>0</v>
      </c>
      <c r="T255" s="10">
        <f t="shared" si="206"/>
        <v>0</v>
      </c>
      <c r="U255" s="10">
        <f t="shared" si="206"/>
        <v>21477.66</v>
      </c>
      <c r="V255" s="10">
        <f t="shared" si="206"/>
        <v>2000</v>
      </c>
      <c r="W255" s="10">
        <f t="shared" si="206"/>
        <v>2083333.33</v>
      </c>
      <c r="X255" s="10">
        <f t="shared" si="206"/>
        <v>0</v>
      </c>
      <c r="Y255" s="10">
        <f t="shared" si="206"/>
        <v>2000000</v>
      </c>
      <c r="Z255" s="10">
        <f t="shared" si="206"/>
        <v>83333.33</v>
      </c>
      <c r="AA255" s="10">
        <f t="shared" si="206"/>
        <v>2000</v>
      </c>
    </row>
    <row r="256" spans="1:93" ht="15.75" x14ac:dyDescent="0.25">
      <c r="A256" s="3"/>
      <c r="B256" s="12" t="s">
        <v>97</v>
      </c>
      <c r="C256" s="8" t="s">
        <v>181</v>
      </c>
      <c r="D256" s="8" t="s">
        <v>60</v>
      </c>
      <c r="E256" s="8" t="s">
        <v>104</v>
      </c>
      <c r="F256" s="8" t="s">
        <v>98</v>
      </c>
      <c r="G256" s="10">
        <v>1562.5</v>
      </c>
      <c r="H256" s="9">
        <v>2061855.67</v>
      </c>
      <c r="I256" s="9"/>
      <c r="J256" s="9">
        <v>2000000</v>
      </c>
      <c r="K256" s="9">
        <v>61855.67</v>
      </c>
      <c r="L256" s="9"/>
      <c r="M256" s="9">
        <v>2061855.67</v>
      </c>
      <c r="N256" s="9"/>
      <c r="O256" s="9">
        <v>2000000</v>
      </c>
      <c r="P256" s="9">
        <v>61855.67</v>
      </c>
      <c r="Q256" s="9"/>
      <c r="R256" s="9">
        <v>21477.66</v>
      </c>
      <c r="S256" s="9"/>
      <c r="T256" s="9"/>
      <c r="U256" s="9">
        <v>21477.66</v>
      </c>
      <c r="V256" s="10">
        <v>2000</v>
      </c>
      <c r="W256" s="9">
        <v>2083333.33</v>
      </c>
      <c r="X256" s="14"/>
      <c r="Y256" s="14">
        <v>2000000</v>
      </c>
      <c r="Z256" s="14">
        <v>83333.33</v>
      </c>
      <c r="AA256" s="15">
        <v>2000</v>
      </c>
    </row>
    <row r="257" spans="1:27" ht="15.75" x14ac:dyDescent="0.25">
      <c r="A257" s="3" t="s">
        <v>183</v>
      </c>
      <c r="B257" s="12" t="s">
        <v>184</v>
      </c>
      <c r="C257" s="8" t="s">
        <v>185</v>
      </c>
      <c r="D257" s="8"/>
      <c r="E257" s="8"/>
      <c r="F257" s="8"/>
      <c r="G257" s="10">
        <f>G258</f>
        <v>50</v>
      </c>
      <c r="H257" s="10">
        <f t="shared" ref="H257:AA257" si="207">H258</f>
        <v>0</v>
      </c>
      <c r="I257" s="10">
        <f t="shared" si="207"/>
        <v>0</v>
      </c>
      <c r="J257" s="10">
        <f t="shared" si="207"/>
        <v>0</v>
      </c>
      <c r="K257" s="10">
        <f t="shared" si="207"/>
        <v>0</v>
      </c>
      <c r="L257" s="10">
        <f t="shared" si="207"/>
        <v>0</v>
      </c>
      <c r="M257" s="10">
        <f t="shared" si="207"/>
        <v>0</v>
      </c>
      <c r="N257" s="10">
        <f t="shared" si="207"/>
        <v>0</v>
      </c>
      <c r="O257" s="10">
        <f t="shared" si="207"/>
        <v>0</v>
      </c>
      <c r="P257" s="10">
        <f t="shared" si="207"/>
        <v>0</v>
      </c>
      <c r="Q257" s="10">
        <f t="shared" si="207"/>
        <v>0</v>
      </c>
      <c r="R257" s="10">
        <f t="shared" si="207"/>
        <v>0</v>
      </c>
      <c r="S257" s="10">
        <f t="shared" si="207"/>
        <v>0</v>
      </c>
      <c r="T257" s="10">
        <f t="shared" si="207"/>
        <v>0</v>
      </c>
      <c r="U257" s="10">
        <f t="shared" si="207"/>
        <v>0</v>
      </c>
      <c r="V257" s="10">
        <f t="shared" si="207"/>
        <v>0</v>
      </c>
      <c r="W257" s="10">
        <f t="shared" si="207"/>
        <v>0</v>
      </c>
      <c r="X257" s="10">
        <f t="shared" si="207"/>
        <v>0</v>
      </c>
      <c r="Y257" s="10">
        <f t="shared" si="207"/>
        <v>0</v>
      </c>
      <c r="Z257" s="10">
        <f t="shared" si="207"/>
        <v>0</v>
      </c>
      <c r="AA257" s="10">
        <f t="shared" si="207"/>
        <v>0</v>
      </c>
    </row>
    <row r="258" spans="1:27" ht="15.75" x14ac:dyDescent="0.25">
      <c r="A258" s="4"/>
      <c r="B258" s="26" t="s">
        <v>59</v>
      </c>
      <c r="C258" s="19" t="s">
        <v>185</v>
      </c>
      <c r="D258" s="19" t="s">
        <v>60</v>
      </c>
      <c r="E258" s="19" t="s">
        <v>27</v>
      </c>
      <c r="F258" s="19"/>
      <c r="G258" s="20">
        <f>G259</f>
        <v>50</v>
      </c>
      <c r="H258" s="20">
        <f t="shared" ref="H258:AA258" si="208">H259</f>
        <v>0</v>
      </c>
      <c r="I258" s="20">
        <f t="shared" si="208"/>
        <v>0</v>
      </c>
      <c r="J258" s="20">
        <f t="shared" si="208"/>
        <v>0</v>
      </c>
      <c r="K258" s="20">
        <f t="shared" si="208"/>
        <v>0</v>
      </c>
      <c r="L258" s="20">
        <f t="shared" si="208"/>
        <v>0</v>
      </c>
      <c r="M258" s="20">
        <f t="shared" si="208"/>
        <v>0</v>
      </c>
      <c r="N258" s="20">
        <f t="shared" si="208"/>
        <v>0</v>
      </c>
      <c r="O258" s="20">
        <f t="shared" si="208"/>
        <v>0</v>
      </c>
      <c r="P258" s="20">
        <f t="shared" si="208"/>
        <v>0</v>
      </c>
      <c r="Q258" s="20">
        <f t="shared" si="208"/>
        <v>0</v>
      </c>
      <c r="R258" s="20">
        <f t="shared" si="208"/>
        <v>0</v>
      </c>
      <c r="S258" s="20">
        <f t="shared" si="208"/>
        <v>0</v>
      </c>
      <c r="T258" s="20">
        <f t="shared" si="208"/>
        <v>0</v>
      </c>
      <c r="U258" s="20">
        <f t="shared" si="208"/>
        <v>0</v>
      </c>
      <c r="V258" s="20">
        <f t="shared" si="208"/>
        <v>0</v>
      </c>
      <c r="W258" s="20">
        <f t="shared" si="208"/>
        <v>0</v>
      </c>
      <c r="X258" s="20">
        <f t="shared" si="208"/>
        <v>0</v>
      </c>
      <c r="Y258" s="20">
        <f t="shared" si="208"/>
        <v>0</v>
      </c>
      <c r="Z258" s="20">
        <f t="shared" si="208"/>
        <v>0</v>
      </c>
      <c r="AA258" s="20">
        <f t="shared" si="208"/>
        <v>0</v>
      </c>
    </row>
    <row r="259" spans="1:27" ht="15.75" x14ac:dyDescent="0.25">
      <c r="A259" s="3"/>
      <c r="B259" s="12" t="s">
        <v>142</v>
      </c>
      <c r="C259" s="8" t="s">
        <v>185</v>
      </c>
      <c r="D259" s="8" t="s">
        <v>60</v>
      </c>
      <c r="E259" s="8" t="s">
        <v>104</v>
      </c>
      <c r="F259" s="8"/>
      <c r="G259" s="10">
        <f>G260</f>
        <v>50</v>
      </c>
      <c r="H259" s="10">
        <f t="shared" ref="H259:AA259" si="209">H260</f>
        <v>0</v>
      </c>
      <c r="I259" s="10">
        <f t="shared" si="209"/>
        <v>0</v>
      </c>
      <c r="J259" s="10">
        <f t="shared" si="209"/>
        <v>0</v>
      </c>
      <c r="K259" s="10">
        <f t="shared" si="209"/>
        <v>0</v>
      </c>
      <c r="L259" s="10">
        <f t="shared" si="209"/>
        <v>0</v>
      </c>
      <c r="M259" s="10">
        <f t="shared" si="209"/>
        <v>0</v>
      </c>
      <c r="N259" s="10">
        <f t="shared" si="209"/>
        <v>0</v>
      </c>
      <c r="O259" s="10">
        <f t="shared" si="209"/>
        <v>0</v>
      </c>
      <c r="P259" s="10">
        <f t="shared" si="209"/>
        <v>0</v>
      </c>
      <c r="Q259" s="10">
        <f t="shared" si="209"/>
        <v>0</v>
      </c>
      <c r="R259" s="10">
        <f t="shared" si="209"/>
        <v>0</v>
      </c>
      <c r="S259" s="10">
        <f t="shared" si="209"/>
        <v>0</v>
      </c>
      <c r="T259" s="10">
        <f t="shared" si="209"/>
        <v>0</v>
      </c>
      <c r="U259" s="10">
        <f t="shared" si="209"/>
        <v>0</v>
      </c>
      <c r="V259" s="10">
        <f t="shared" si="209"/>
        <v>0</v>
      </c>
      <c r="W259" s="10">
        <f t="shared" si="209"/>
        <v>0</v>
      </c>
      <c r="X259" s="10">
        <f t="shared" si="209"/>
        <v>0</v>
      </c>
      <c r="Y259" s="10">
        <f t="shared" si="209"/>
        <v>0</v>
      </c>
      <c r="Z259" s="10">
        <f t="shared" si="209"/>
        <v>0</v>
      </c>
      <c r="AA259" s="10">
        <f t="shared" si="209"/>
        <v>0</v>
      </c>
    </row>
    <row r="260" spans="1:27" ht="63" x14ac:dyDescent="0.25">
      <c r="A260" s="3"/>
      <c r="B260" s="12" t="s">
        <v>186</v>
      </c>
      <c r="C260" s="8" t="s">
        <v>185</v>
      </c>
      <c r="D260" s="8" t="s">
        <v>60</v>
      </c>
      <c r="E260" s="8" t="s">
        <v>104</v>
      </c>
      <c r="F260" s="8" t="s">
        <v>63</v>
      </c>
      <c r="G260" s="10">
        <f>G261</f>
        <v>50</v>
      </c>
      <c r="H260" s="10">
        <f t="shared" ref="H260:AA260" si="210">H261</f>
        <v>0</v>
      </c>
      <c r="I260" s="10">
        <f t="shared" si="210"/>
        <v>0</v>
      </c>
      <c r="J260" s="10">
        <f t="shared" si="210"/>
        <v>0</v>
      </c>
      <c r="K260" s="10">
        <f t="shared" si="210"/>
        <v>0</v>
      </c>
      <c r="L260" s="10">
        <f t="shared" si="210"/>
        <v>0</v>
      </c>
      <c r="M260" s="10">
        <f t="shared" si="210"/>
        <v>0</v>
      </c>
      <c r="N260" s="10">
        <f t="shared" si="210"/>
        <v>0</v>
      </c>
      <c r="O260" s="10">
        <f t="shared" si="210"/>
        <v>0</v>
      </c>
      <c r="P260" s="10">
        <f t="shared" si="210"/>
        <v>0</v>
      </c>
      <c r="Q260" s="10">
        <f t="shared" si="210"/>
        <v>0</v>
      </c>
      <c r="R260" s="10">
        <f t="shared" si="210"/>
        <v>0</v>
      </c>
      <c r="S260" s="10">
        <f t="shared" si="210"/>
        <v>0</v>
      </c>
      <c r="T260" s="10">
        <f t="shared" si="210"/>
        <v>0</v>
      </c>
      <c r="U260" s="10">
        <f t="shared" si="210"/>
        <v>0</v>
      </c>
      <c r="V260" s="10">
        <f t="shared" si="210"/>
        <v>0</v>
      </c>
      <c r="W260" s="10">
        <f t="shared" si="210"/>
        <v>0</v>
      </c>
      <c r="X260" s="10">
        <f t="shared" si="210"/>
        <v>0</v>
      </c>
      <c r="Y260" s="10">
        <f t="shared" si="210"/>
        <v>0</v>
      </c>
      <c r="Z260" s="10">
        <f t="shared" si="210"/>
        <v>0</v>
      </c>
      <c r="AA260" s="10">
        <f t="shared" si="210"/>
        <v>0</v>
      </c>
    </row>
    <row r="261" spans="1:27" ht="15.75" x14ac:dyDescent="0.25">
      <c r="A261" s="3"/>
      <c r="B261" s="12" t="s">
        <v>97</v>
      </c>
      <c r="C261" s="8" t="s">
        <v>185</v>
      </c>
      <c r="D261" s="8" t="s">
        <v>60</v>
      </c>
      <c r="E261" s="8" t="s">
        <v>104</v>
      </c>
      <c r="F261" s="8" t="s">
        <v>98</v>
      </c>
      <c r="G261" s="10">
        <v>50</v>
      </c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10">
        <v>0</v>
      </c>
      <c r="W261" s="9"/>
      <c r="X261" s="14"/>
      <c r="Y261" s="14"/>
      <c r="Z261" s="14"/>
      <c r="AA261" s="15">
        <f t="shared" ref="AA261:AA276" si="211">W261/1000</f>
        <v>0</v>
      </c>
    </row>
    <row r="262" spans="1:27" ht="63" x14ac:dyDescent="0.25">
      <c r="A262" s="3" t="s">
        <v>187</v>
      </c>
      <c r="B262" s="12" t="s">
        <v>188</v>
      </c>
      <c r="C262" s="8" t="s">
        <v>189</v>
      </c>
      <c r="D262" s="8"/>
      <c r="E262" s="8"/>
      <c r="F262" s="8"/>
      <c r="G262" s="10">
        <f>G263</f>
        <v>1344</v>
      </c>
      <c r="H262" s="10">
        <f t="shared" ref="H262:AA262" si="212">H263</f>
        <v>1303336</v>
      </c>
      <c r="I262" s="10">
        <f t="shared" si="212"/>
        <v>0</v>
      </c>
      <c r="J262" s="10">
        <f t="shared" si="212"/>
        <v>1290302.6399999999</v>
      </c>
      <c r="K262" s="10">
        <f t="shared" si="212"/>
        <v>13033.36</v>
      </c>
      <c r="L262" s="10">
        <f t="shared" si="212"/>
        <v>0</v>
      </c>
      <c r="M262" s="10">
        <f t="shared" si="212"/>
        <v>0</v>
      </c>
      <c r="N262" s="10">
        <f t="shared" si="212"/>
        <v>0</v>
      </c>
      <c r="O262" s="10">
        <f t="shared" si="212"/>
        <v>0</v>
      </c>
      <c r="P262" s="10">
        <f t="shared" si="212"/>
        <v>0</v>
      </c>
      <c r="Q262" s="10">
        <f t="shared" si="212"/>
        <v>0</v>
      </c>
      <c r="R262" s="10">
        <f t="shared" si="212"/>
        <v>0</v>
      </c>
      <c r="S262" s="10">
        <f t="shared" si="212"/>
        <v>0</v>
      </c>
      <c r="T262" s="10">
        <f t="shared" si="212"/>
        <v>0</v>
      </c>
      <c r="U262" s="10">
        <f t="shared" si="212"/>
        <v>0</v>
      </c>
      <c r="V262" s="10">
        <f t="shared" si="212"/>
        <v>0</v>
      </c>
      <c r="W262" s="10">
        <f t="shared" si="212"/>
        <v>0</v>
      </c>
      <c r="X262" s="10">
        <f t="shared" si="212"/>
        <v>0</v>
      </c>
      <c r="Y262" s="10">
        <f t="shared" si="212"/>
        <v>0</v>
      </c>
      <c r="Z262" s="10">
        <f t="shared" si="212"/>
        <v>0</v>
      </c>
      <c r="AA262" s="10">
        <f t="shared" si="212"/>
        <v>0</v>
      </c>
    </row>
    <row r="263" spans="1:27" ht="15.75" x14ac:dyDescent="0.25">
      <c r="A263" s="4"/>
      <c r="B263" s="26" t="s">
        <v>59</v>
      </c>
      <c r="C263" s="19" t="s">
        <v>189</v>
      </c>
      <c r="D263" s="19" t="s">
        <v>60</v>
      </c>
      <c r="E263" s="19" t="s">
        <v>27</v>
      </c>
      <c r="F263" s="19"/>
      <c r="G263" s="20">
        <f>G264</f>
        <v>1344</v>
      </c>
      <c r="H263" s="20">
        <f t="shared" ref="H263:AA263" si="213">H264</f>
        <v>1303336</v>
      </c>
      <c r="I263" s="20">
        <f t="shared" si="213"/>
        <v>0</v>
      </c>
      <c r="J263" s="20">
        <f t="shared" si="213"/>
        <v>1290302.6399999999</v>
      </c>
      <c r="K263" s="20">
        <f t="shared" si="213"/>
        <v>13033.36</v>
      </c>
      <c r="L263" s="20">
        <f t="shared" si="213"/>
        <v>0</v>
      </c>
      <c r="M263" s="20">
        <f t="shared" si="213"/>
        <v>0</v>
      </c>
      <c r="N263" s="20">
        <f t="shared" si="213"/>
        <v>0</v>
      </c>
      <c r="O263" s="20">
        <f t="shared" si="213"/>
        <v>0</v>
      </c>
      <c r="P263" s="20">
        <f t="shared" si="213"/>
        <v>0</v>
      </c>
      <c r="Q263" s="20">
        <f t="shared" si="213"/>
        <v>0</v>
      </c>
      <c r="R263" s="20">
        <f t="shared" si="213"/>
        <v>0</v>
      </c>
      <c r="S263" s="20">
        <f t="shared" si="213"/>
        <v>0</v>
      </c>
      <c r="T263" s="20">
        <f t="shared" si="213"/>
        <v>0</v>
      </c>
      <c r="U263" s="20">
        <f t="shared" si="213"/>
        <v>0</v>
      </c>
      <c r="V263" s="20">
        <f t="shared" si="213"/>
        <v>0</v>
      </c>
      <c r="W263" s="20">
        <f t="shared" si="213"/>
        <v>0</v>
      </c>
      <c r="X263" s="20">
        <f t="shared" si="213"/>
        <v>0</v>
      </c>
      <c r="Y263" s="20">
        <f t="shared" si="213"/>
        <v>0</v>
      </c>
      <c r="Z263" s="20">
        <f t="shared" si="213"/>
        <v>0</v>
      </c>
      <c r="AA263" s="20">
        <f t="shared" si="213"/>
        <v>0</v>
      </c>
    </row>
    <row r="264" spans="1:27" ht="15.75" x14ac:dyDescent="0.25">
      <c r="A264" s="3"/>
      <c r="B264" s="12" t="s">
        <v>142</v>
      </c>
      <c r="C264" s="8" t="s">
        <v>189</v>
      </c>
      <c r="D264" s="8" t="s">
        <v>60</v>
      </c>
      <c r="E264" s="8" t="s">
        <v>104</v>
      </c>
      <c r="F264" s="8"/>
      <c r="G264" s="10">
        <f>G265</f>
        <v>1344</v>
      </c>
      <c r="H264" s="10">
        <f t="shared" ref="H264:AA264" si="214">H265</f>
        <v>1303336</v>
      </c>
      <c r="I264" s="10">
        <f t="shared" si="214"/>
        <v>0</v>
      </c>
      <c r="J264" s="10">
        <f t="shared" si="214"/>
        <v>1290302.6399999999</v>
      </c>
      <c r="K264" s="10">
        <f t="shared" si="214"/>
        <v>13033.36</v>
      </c>
      <c r="L264" s="10">
        <f t="shared" si="214"/>
        <v>0</v>
      </c>
      <c r="M264" s="10">
        <f t="shared" si="214"/>
        <v>0</v>
      </c>
      <c r="N264" s="10">
        <f t="shared" si="214"/>
        <v>0</v>
      </c>
      <c r="O264" s="10">
        <f t="shared" si="214"/>
        <v>0</v>
      </c>
      <c r="P264" s="10">
        <f t="shared" si="214"/>
        <v>0</v>
      </c>
      <c r="Q264" s="10">
        <f t="shared" si="214"/>
        <v>0</v>
      </c>
      <c r="R264" s="10">
        <f t="shared" si="214"/>
        <v>0</v>
      </c>
      <c r="S264" s="10">
        <f t="shared" si="214"/>
        <v>0</v>
      </c>
      <c r="T264" s="10">
        <f t="shared" si="214"/>
        <v>0</v>
      </c>
      <c r="U264" s="10">
        <f t="shared" si="214"/>
        <v>0</v>
      </c>
      <c r="V264" s="10">
        <f t="shared" si="214"/>
        <v>0</v>
      </c>
      <c r="W264" s="10">
        <f t="shared" si="214"/>
        <v>0</v>
      </c>
      <c r="X264" s="10">
        <f t="shared" si="214"/>
        <v>0</v>
      </c>
      <c r="Y264" s="10">
        <f t="shared" si="214"/>
        <v>0</v>
      </c>
      <c r="Z264" s="10">
        <f t="shared" si="214"/>
        <v>0</v>
      </c>
      <c r="AA264" s="10">
        <f t="shared" si="214"/>
        <v>0</v>
      </c>
    </row>
    <row r="265" spans="1:27" ht="110.25" x14ac:dyDescent="0.25">
      <c r="A265" s="3"/>
      <c r="B265" s="12" t="s">
        <v>190</v>
      </c>
      <c r="C265" s="8" t="s">
        <v>189</v>
      </c>
      <c r="D265" s="8" t="s">
        <v>60</v>
      </c>
      <c r="E265" s="8" t="s">
        <v>104</v>
      </c>
      <c r="F265" s="8" t="s">
        <v>63</v>
      </c>
      <c r="G265" s="10">
        <f>G266</f>
        <v>1344</v>
      </c>
      <c r="H265" s="10">
        <f t="shared" ref="H265:AA265" si="215">H266</f>
        <v>1303336</v>
      </c>
      <c r="I265" s="10">
        <f t="shared" si="215"/>
        <v>0</v>
      </c>
      <c r="J265" s="10">
        <f t="shared" si="215"/>
        <v>1290302.6399999999</v>
      </c>
      <c r="K265" s="10">
        <f t="shared" si="215"/>
        <v>13033.36</v>
      </c>
      <c r="L265" s="10">
        <f t="shared" si="215"/>
        <v>0</v>
      </c>
      <c r="M265" s="10">
        <f t="shared" si="215"/>
        <v>0</v>
      </c>
      <c r="N265" s="10">
        <f t="shared" si="215"/>
        <v>0</v>
      </c>
      <c r="O265" s="10">
        <f t="shared" si="215"/>
        <v>0</v>
      </c>
      <c r="P265" s="10">
        <f t="shared" si="215"/>
        <v>0</v>
      </c>
      <c r="Q265" s="10">
        <f t="shared" si="215"/>
        <v>0</v>
      </c>
      <c r="R265" s="10">
        <f t="shared" si="215"/>
        <v>0</v>
      </c>
      <c r="S265" s="10">
        <f t="shared" si="215"/>
        <v>0</v>
      </c>
      <c r="T265" s="10">
        <f t="shared" si="215"/>
        <v>0</v>
      </c>
      <c r="U265" s="10">
        <f t="shared" si="215"/>
        <v>0</v>
      </c>
      <c r="V265" s="10">
        <f t="shared" si="215"/>
        <v>0</v>
      </c>
      <c r="W265" s="10">
        <f t="shared" si="215"/>
        <v>0</v>
      </c>
      <c r="X265" s="10">
        <f t="shared" si="215"/>
        <v>0</v>
      </c>
      <c r="Y265" s="10">
        <f t="shared" si="215"/>
        <v>0</v>
      </c>
      <c r="Z265" s="10">
        <f t="shared" si="215"/>
        <v>0</v>
      </c>
      <c r="AA265" s="10">
        <f t="shared" si="215"/>
        <v>0</v>
      </c>
    </row>
    <row r="266" spans="1:27" ht="15.75" x14ac:dyDescent="0.25">
      <c r="A266" s="3"/>
      <c r="B266" s="12" t="s">
        <v>97</v>
      </c>
      <c r="C266" s="8" t="s">
        <v>189</v>
      </c>
      <c r="D266" s="8" t="s">
        <v>60</v>
      </c>
      <c r="E266" s="8" t="s">
        <v>104</v>
      </c>
      <c r="F266" s="8" t="s">
        <v>98</v>
      </c>
      <c r="G266" s="10">
        <v>1344</v>
      </c>
      <c r="H266" s="9">
        <v>1303336</v>
      </c>
      <c r="I266" s="9"/>
      <c r="J266" s="9">
        <v>1290302.6399999999</v>
      </c>
      <c r="K266" s="9">
        <v>13033.36</v>
      </c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10">
        <v>0</v>
      </c>
      <c r="W266" s="9"/>
      <c r="X266" s="14"/>
      <c r="Y266" s="14"/>
      <c r="Z266" s="14"/>
      <c r="AA266" s="15">
        <v>0</v>
      </c>
    </row>
    <row r="267" spans="1:27" ht="47.25" x14ac:dyDescent="0.25">
      <c r="A267" s="3" t="s">
        <v>191</v>
      </c>
      <c r="B267" s="12" t="s">
        <v>192</v>
      </c>
      <c r="C267" s="8" t="s">
        <v>193</v>
      </c>
      <c r="D267" s="8"/>
      <c r="E267" s="8"/>
      <c r="F267" s="8"/>
      <c r="G267" s="10">
        <f>G268</f>
        <v>100</v>
      </c>
      <c r="H267" s="10">
        <f t="shared" ref="H267:AA268" si="216">H268</f>
        <v>0</v>
      </c>
      <c r="I267" s="10">
        <f t="shared" si="216"/>
        <v>0</v>
      </c>
      <c r="J267" s="10">
        <f t="shared" si="216"/>
        <v>0</v>
      </c>
      <c r="K267" s="10">
        <f t="shared" si="216"/>
        <v>0</v>
      </c>
      <c r="L267" s="10">
        <f t="shared" si="216"/>
        <v>0</v>
      </c>
      <c r="M267" s="10">
        <f t="shared" si="216"/>
        <v>0</v>
      </c>
      <c r="N267" s="10">
        <f t="shared" si="216"/>
        <v>0</v>
      </c>
      <c r="O267" s="10">
        <f t="shared" si="216"/>
        <v>0</v>
      </c>
      <c r="P267" s="10">
        <f t="shared" si="216"/>
        <v>0</v>
      </c>
      <c r="Q267" s="10">
        <f t="shared" si="216"/>
        <v>0</v>
      </c>
      <c r="R267" s="10">
        <f t="shared" si="216"/>
        <v>0</v>
      </c>
      <c r="S267" s="10">
        <f t="shared" si="216"/>
        <v>0</v>
      </c>
      <c r="T267" s="10">
        <f t="shared" si="216"/>
        <v>0</v>
      </c>
      <c r="U267" s="10">
        <f t="shared" si="216"/>
        <v>0</v>
      </c>
      <c r="V267" s="10">
        <f t="shared" si="216"/>
        <v>0</v>
      </c>
      <c r="W267" s="10">
        <f t="shared" si="216"/>
        <v>0</v>
      </c>
      <c r="X267" s="10">
        <f t="shared" si="216"/>
        <v>0</v>
      </c>
      <c r="Y267" s="10">
        <f t="shared" si="216"/>
        <v>0</v>
      </c>
      <c r="Z267" s="10">
        <f t="shared" si="216"/>
        <v>0</v>
      </c>
      <c r="AA267" s="10">
        <f t="shared" si="216"/>
        <v>0</v>
      </c>
    </row>
    <row r="268" spans="1:27" ht="15.75" x14ac:dyDescent="0.25">
      <c r="A268" s="4"/>
      <c r="B268" s="26" t="s">
        <v>59</v>
      </c>
      <c r="C268" s="19" t="s">
        <v>193</v>
      </c>
      <c r="D268" s="19" t="s">
        <v>60</v>
      </c>
      <c r="E268" s="19" t="s">
        <v>27</v>
      </c>
      <c r="F268" s="19"/>
      <c r="G268" s="20">
        <f>G269</f>
        <v>100</v>
      </c>
      <c r="H268" s="20">
        <f t="shared" si="216"/>
        <v>0</v>
      </c>
      <c r="I268" s="20">
        <f t="shared" si="216"/>
        <v>0</v>
      </c>
      <c r="J268" s="20">
        <f t="shared" si="216"/>
        <v>0</v>
      </c>
      <c r="K268" s="20">
        <f t="shared" si="216"/>
        <v>0</v>
      </c>
      <c r="L268" s="20">
        <f t="shared" si="216"/>
        <v>0</v>
      </c>
      <c r="M268" s="20">
        <f t="shared" si="216"/>
        <v>0</v>
      </c>
      <c r="N268" s="20">
        <f t="shared" si="216"/>
        <v>0</v>
      </c>
      <c r="O268" s="20">
        <f t="shared" si="216"/>
        <v>0</v>
      </c>
      <c r="P268" s="20">
        <f t="shared" si="216"/>
        <v>0</v>
      </c>
      <c r="Q268" s="20">
        <f t="shared" si="216"/>
        <v>0</v>
      </c>
      <c r="R268" s="20">
        <f t="shared" si="216"/>
        <v>0</v>
      </c>
      <c r="S268" s="20">
        <f t="shared" si="216"/>
        <v>0</v>
      </c>
      <c r="T268" s="20">
        <f t="shared" si="216"/>
        <v>0</v>
      </c>
      <c r="U268" s="20">
        <f t="shared" si="216"/>
        <v>0</v>
      </c>
      <c r="V268" s="20">
        <f t="shared" si="216"/>
        <v>0</v>
      </c>
      <c r="W268" s="20">
        <f t="shared" si="216"/>
        <v>0</v>
      </c>
      <c r="X268" s="20">
        <f t="shared" si="216"/>
        <v>0</v>
      </c>
      <c r="Y268" s="20">
        <f t="shared" si="216"/>
        <v>0</v>
      </c>
      <c r="Z268" s="20">
        <f t="shared" si="216"/>
        <v>0</v>
      </c>
      <c r="AA268" s="20">
        <f t="shared" si="216"/>
        <v>0</v>
      </c>
    </row>
    <row r="269" spans="1:27" ht="15.75" x14ac:dyDescent="0.25">
      <c r="A269" s="3"/>
      <c r="B269" s="12" t="s">
        <v>142</v>
      </c>
      <c r="C269" s="8" t="s">
        <v>193</v>
      </c>
      <c r="D269" s="8" t="s">
        <v>60</v>
      </c>
      <c r="E269" s="8" t="s">
        <v>104</v>
      </c>
      <c r="F269" s="8"/>
      <c r="G269" s="10">
        <f>G270</f>
        <v>100</v>
      </c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10">
        <f t="shared" ref="V269:V276" si="217">H269/1000</f>
        <v>0</v>
      </c>
      <c r="W269" s="9"/>
      <c r="X269" s="14"/>
      <c r="Y269" s="14"/>
      <c r="Z269" s="14"/>
      <c r="AA269" s="15">
        <f t="shared" si="211"/>
        <v>0</v>
      </c>
    </row>
    <row r="270" spans="1:27" ht="78.75" x14ac:dyDescent="0.25">
      <c r="A270" s="3"/>
      <c r="B270" s="12" t="s">
        <v>194</v>
      </c>
      <c r="C270" s="8" t="s">
        <v>193</v>
      </c>
      <c r="D270" s="8" t="s">
        <v>60</v>
      </c>
      <c r="E270" s="8" t="s">
        <v>104</v>
      </c>
      <c r="F270" s="8" t="s">
        <v>63</v>
      </c>
      <c r="G270" s="10">
        <f>G271</f>
        <v>100</v>
      </c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10">
        <f t="shared" si="217"/>
        <v>0</v>
      </c>
      <c r="W270" s="9"/>
      <c r="X270" s="14"/>
      <c r="Y270" s="14"/>
      <c r="Z270" s="14"/>
      <c r="AA270" s="15">
        <f t="shared" si="211"/>
        <v>0</v>
      </c>
    </row>
    <row r="271" spans="1:27" ht="15.75" x14ac:dyDescent="0.25">
      <c r="A271" s="3"/>
      <c r="B271" s="12" t="s">
        <v>97</v>
      </c>
      <c r="C271" s="8" t="s">
        <v>193</v>
      </c>
      <c r="D271" s="8" t="s">
        <v>60</v>
      </c>
      <c r="E271" s="8" t="s">
        <v>104</v>
      </c>
      <c r="F271" s="8" t="s">
        <v>98</v>
      </c>
      <c r="G271" s="10">
        <v>100</v>
      </c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10">
        <v>0</v>
      </c>
      <c r="W271" s="9"/>
      <c r="X271" s="14"/>
      <c r="Y271" s="14"/>
      <c r="Z271" s="14"/>
      <c r="AA271" s="15">
        <v>0</v>
      </c>
    </row>
    <row r="272" spans="1:27" ht="31.5" x14ac:dyDescent="0.25">
      <c r="A272" s="3" t="s">
        <v>195</v>
      </c>
      <c r="B272" s="12" t="s">
        <v>47</v>
      </c>
      <c r="C272" s="8" t="s">
        <v>196</v>
      </c>
      <c r="D272" s="8"/>
      <c r="E272" s="8"/>
      <c r="F272" s="8"/>
      <c r="G272" s="10">
        <f>G273</f>
        <v>50</v>
      </c>
      <c r="H272" s="10">
        <f t="shared" ref="H272:AA272" si="218">H273</f>
        <v>0</v>
      </c>
      <c r="I272" s="10">
        <f t="shared" si="218"/>
        <v>0</v>
      </c>
      <c r="J272" s="10">
        <f t="shared" si="218"/>
        <v>0</v>
      </c>
      <c r="K272" s="10">
        <f t="shared" si="218"/>
        <v>0</v>
      </c>
      <c r="L272" s="10">
        <f t="shared" si="218"/>
        <v>0</v>
      </c>
      <c r="M272" s="10">
        <f t="shared" si="218"/>
        <v>0</v>
      </c>
      <c r="N272" s="10">
        <f t="shared" si="218"/>
        <v>0</v>
      </c>
      <c r="O272" s="10">
        <f t="shared" si="218"/>
        <v>0</v>
      </c>
      <c r="P272" s="10">
        <f t="shared" si="218"/>
        <v>0</v>
      </c>
      <c r="Q272" s="10">
        <f t="shared" si="218"/>
        <v>0</v>
      </c>
      <c r="R272" s="10">
        <f t="shared" si="218"/>
        <v>0</v>
      </c>
      <c r="S272" s="10">
        <f t="shared" si="218"/>
        <v>0</v>
      </c>
      <c r="T272" s="10">
        <f t="shared" si="218"/>
        <v>0</v>
      </c>
      <c r="U272" s="10">
        <f t="shared" si="218"/>
        <v>0</v>
      </c>
      <c r="V272" s="10">
        <f t="shared" si="218"/>
        <v>0</v>
      </c>
      <c r="W272" s="10">
        <f t="shared" si="218"/>
        <v>0</v>
      </c>
      <c r="X272" s="10">
        <f t="shared" si="218"/>
        <v>0</v>
      </c>
      <c r="Y272" s="10">
        <f t="shared" si="218"/>
        <v>0</v>
      </c>
      <c r="Z272" s="10">
        <f t="shared" si="218"/>
        <v>0</v>
      </c>
      <c r="AA272" s="10">
        <f t="shared" si="218"/>
        <v>0</v>
      </c>
    </row>
    <row r="273" spans="1:27" ht="15.75" x14ac:dyDescent="0.25">
      <c r="A273" s="4"/>
      <c r="B273" s="26" t="s">
        <v>59</v>
      </c>
      <c r="C273" s="19" t="s">
        <v>196</v>
      </c>
      <c r="D273" s="19" t="s">
        <v>60</v>
      </c>
      <c r="E273" s="19" t="s">
        <v>27</v>
      </c>
      <c r="F273" s="19"/>
      <c r="G273" s="20">
        <f>G274</f>
        <v>50</v>
      </c>
      <c r="H273" s="20">
        <f t="shared" ref="H273:AA273" si="219">H274</f>
        <v>0</v>
      </c>
      <c r="I273" s="20">
        <f t="shared" si="219"/>
        <v>0</v>
      </c>
      <c r="J273" s="20">
        <f t="shared" si="219"/>
        <v>0</v>
      </c>
      <c r="K273" s="20">
        <f t="shared" si="219"/>
        <v>0</v>
      </c>
      <c r="L273" s="20">
        <f t="shared" si="219"/>
        <v>0</v>
      </c>
      <c r="M273" s="20">
        <f t="shared" si="219"/>
        <v>0</v>
      </c>
      <c r="N273" s="20">
        <f t="shared" si="219"/>
        <v>0</v>
      </c>
      <c r="O273" s="20">
        <f t="shared" si="219"/>
        <v>0</v>
      </c>
      <c r="P273" s="20">
        <f t="shared" si="219"/>
        <v>0</v>
      </c>
      <c r="Q273" s="20">
        <f t="shared" si="219"/>
        <v>0</v>
      </c>
      <c r="R273" s="20">
        <f t="shared" si="219"/>
        <v>0</v>
      </c>
      <c r="S273" s="20">
        <f t="shared" si="219"/>
        <v>0</v>
      </c>
      <c r="T273" s="20">
        <f t="shared" si="219"/>
        <v>0</v>
      </c>
      <c r="U273" s="20">
        <f t="shared" si="219"/>
        <v>0</v>
      </c>
      <c r="V273" s="20">
        <f t="shared" si="219"/>
        <v>0</v>
      </c>
      <c r="W273" s="20">
        <f t="shared" si="219"/>
        <v>0</v>
      </c>
      <c r="X273" s="20">
        <f t="shared" si="219"/>
        <v>0</v>
      </c>
      <c r="Y273" s="20">
        <f t="shared" si="219"/>
        <v>0</v>
      </c>
      <c r="Z273" s="20">
        <f t="shared" si="219"/>
        <v>0</v>
      </c>
      <c r="AA273" s="20">
        <f t="shared" si="219"/>
        <v>0</v>
      </c>
    </row>
    <row r="274" spans="1:27" ht="15.75" x14ac:dyDescent="0.25">
      <c r="A274" s="3"/>
      <c r="B274" s="12" t="s">
        <v>142</v>
      </c>
      <c r="C274" s="8" t="s">
        <v>196</v>
      </c>
      <c r="D274" s="8" t="s">
        <v>60</v>
      </c>
      <c r="E274" s="8" t="s">
        <v>104</v>
      </c>
      <c r="F274" s="8"/>
      <c r="G274" s="10">
        <f>G277</f>
        <v>50</v>
      </c>
      <c r="H274" s="10">
        <f t="shared" ref="H274:AA274" si="220">H277</f>
        <v>0</v>
      </c>
      <c r="I274" s="10">
        <f t="shared" si="220"/>
        <v>0</v>
      </c>
      <c r="J274" s="10">
        <f t="shared" si="220"/>
        <v>0</v>
      </c>
      <c r="K274" s="10">
        <f t="shared" si="220"/>
        <v>0</v>
      </c>
      <c r="L274" s="10">
        <f t="shared" si="220"/>
        <v>0</v>
      </c>
      <c r="M274" s="10">
        <f t="shared" si="220"/>
        <v>0</v>
      </c>
      <c r="N274" s="10">
        <f t="shared" si="220"/>
        <v>0</v>
      </c>
      <c r="O274" s="10">
        <f t="shared" si="220"/>
        <v>0</v>
      </c>
      <c r="P274" s="10">
        <f t="shared" si="220"/>
        <v>0</v>
      </c>
      <c r="Q274" s="10">
        <f t="shared" si="220"/>
        <v>0</v>
      </c>
      <c r="R274" s="10">
        <f t="shared" si="220"/>
        <v>0</v>
      </c>
      <c r="S274" s="10">
        <f t="shared" si="220"/>
        <v>0</v>
      </c>
      <c r="T274" s="10">
        <f t="shared" si="220"/>
        <v>0</v>
      </c>
      <c r="U274" s="10">
        <f t="shared" si="220"/>
        <v>0</v>
      </c>
      <c r="V274" s="10">
        <f t="shared" si="220"/>
        <v>0</v>
      </c>
      <c r="W274" s="10">
        <f t="shared" si="220"/>
        <v>0</v>
      </c>
      <c r="X274" s="10">
        <f t="shared" si="220"/>
        <v>0</v>
      </c>
      <c r="Y274" s="10">
        <f t="shared" si="220"/>
        <v>0</v>
      </c>
      <c r="Z274" s="10">
        <f t="shared" si="220"/>
        <v>0</v>
      </c>
      <c r="AA274" s="10">
        <f t="shared" si="220"/>
        <v>0</v>
      </c>
    </row>
    <row r="275" spans="1:27" ht="47.25" hidden="1" x14ac:dyDescent="0.25">
      <c r="A275" s="3"/>
      <c r="B275" s="12" t="s">
        <v>48</v>
      </c>
      <c r="C275" s="8" t="s">
        <v>196</v>
      </c>
      <c r="D275" s="8" t="s">
        <v>60</v>
      </c>
      <c r="E275" s="8" t="s">
        <v>104</v>
      </c>
      <c r="F275" s="8" t="s">
        <v>34</v>
      </c>
      <c r="G275" s="10" t="e">
        <f>#REF!/1000</f>
        <v>#REF!</v>
      </c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10">
        <f t="shared" si="217"/>
        <v>0</v>
      </c>
      <c r="W275" s="9"/>
      <c r="X275" s="14"/>
      <c r="Y275" s="14"/>
      <c r="Z275" s="14"/>
      <c r="AA275" s="15">
        <f t="shared" si="211"/>
        <v>0</v>
      </c>
    </row>
    <row r="276" spans="1:27" ht="31.5" hidden="1" x14ac:dyDescent="0.25">
      <c r="A276" s="3"/>
      <c r="B276" s="12" t="s">
        <v>116</v>
      </c>
      <c r="C276" s="8" t="s">
        <v>196</v>
      </c>
      <c r="D276" s="8" t="s">
        <v>60</v>
      </c>
      <c r="E276" s="8" t="s">
        <v>104</v>
      </c>
      <c r="F276" s="8" t="s">
        <v>117</v>
      </c>
      <c r="G276" s="10" t="e">
        <f>#REF!/1000</f>
        <v>#REF!</v>
      </c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10">
        <f t="shared" si="217"/>
        <v>0</v>
      </c>
      <c r="W276" s="9"/>
      <c r="X276" s="14"/>
      <c r="Y276" s="14"/>
      <c r="Z276" s="14"/>
      <c r="AA276" s="15">
        <f t="shared" si="211"/>
        <v>0</v>
      </c>
    </row>
    <row r="277" spans="1:27" ht="78.75" x14ac:dyDescent="0.25">
      <c r="A277" s="3"/>
      <c r="B277" s="12" t="s">
        <v>164</v>
      </c>
      <c r="C277" s="8" t="s">
        <v>196</v>
      </c>
      <c r="D277" s="8" t="s">
        <v>60</v>
      </c>
      <c r="E277" s="8" t="s">
        <v>104</v>
      </c>
      <c r="F277" s="8" t="s">
        <v>63</v>
      </c>
      <c r="G277" s="10">
        <f>G278</f>
        <v>50</v>
      </c>
      <c r="H277" s="10">
        <f t="shared" ref="H277:AA277" si="221">H278</f>
        <v>0</v>
      </c>
      <c r="I277" s="10">
        <f t="shared" si="221"/>
        <v>0</v>
      </c>
      <c r="J277" s="10">
        <f t="shared" si="221"/>
        <v>0</v>
      </c>
      <c r="K277" s="10">
        <f t="shared" si="221"/>
        <v>0</v>
      </c>
      <c r="L277" s="10">
        <f t="shared" si="221"/>
        <v>0</v>
      </c>
      <c r="M277" s="10">
        <f t="shared" si="221"/>
        <v>0</v>
      </c>
      <c r="N277" s="10">
        <f t="shared" si="221"/>
        <v>0</v>
      </c>
      <c r="O277" s="10">
        <f t="shared" si="221"/>
        <v>0</v>
      </c>
      <c r="P277" s="10">
        <f t="shared" si="221"/>
        <v>0</v>
      </c>
      <c r="Q277" s="10">
        <f t="shared" si="221"/>
        <v>0</v>
      </c>
      <c r="R277" s="10">
        <f t="shared" si="221"/>
        <v>0</v>
      </c>
      <c r="S277" s="10">
        <f t="shared" si="221"/>
        <v>0</v>
      </c>
      <c r="T277" s="10">
        <f t="shared" si="221"/>
        <v>0</v>
      </c>
      <c r="U277" s="10">
        <f t="shared" si="221"/>
        <v>0</v>
      </c>
      <c r="V277" s="10">
        <f t="shared" si="221"/>
        <v>0</v>
      </c>
      <c r="W277" s="10">
        <f t="shared" si="221"/>
        <v>0</v>
      </c>
      <c r="X277" s="10">
        <f t="shared" si="221"/>
        <v>0</v>
      </c>
      <c r="Y277" s="10">
        <f t="shared" si="221"/>
        <v>0</v>
      </c>
      <c r="Z277" s="10">
        <f t="shared" si="221"/>
        <v>0</v>
      </c>
      <c r="AA277" s="10">
        <f t="shared" si="221"/>
        <v>0</v>
      </c>
    </row>
    <row r="278" spans="1:27" ht="15.75" x14ac:dyDescent="0.25">
      <c r="A278" s="3"/>
      <c r="B278" s="12" t="s">
        <v>97</v>
      </c>
      <c r="C278" s="8" t="s">
        <v>196</v>
      </c>
      <c r="D278" s="8" t="s">
        <v>60</v>
      </c>
      <c r="E278" s="8" t="s">
        <v>104</v>
      </c>
      <c r="F278" s="8" t="s">
        <v>98</v>
      </c>
      <c r="G278" s="10">
        <v>50</v>
      </c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10">
        <v>0</v>
      </c>
      <c r="W278" s="9"/>
      <c r="X278" s="14"/>
      <c r="Y278" s="14"/>
      <c r="Z278" s="14"/>
      <c r="AA278" s="15">
        <v>0</v>
      </c>
    </row>
    <row r="279" spans="1:27" ht="31.5" x14ac:dyDescent="0.25">
      <c r="A279" s="3" t="s">
        <v>197</v>
      </c>
      <c r="B279" s="12" t="s">
        <v>198</v>
      </c>
      <c r="C279" s="8" t="s">
        <v>199</v>
      </c>
      <c r="D279" s="8"/>
      <c r="E279" s="8"/>
      <c r="F279" s="8"/>
      <c r="G279" s="10">
        <f>G280</f>
        <v>84.8</v>
      </c>
      <c r="H279" s="10">
        <f t="shared" ref="H279:AA279" si="222">H280</f>
        <v>0</v>
      </c>
      <c r="I279" s="10">
        <f t="shared" si="222"/>
        <v>0</v>
      </c>
      <c r="J279" s="10">
        <f t="shared" si="222"/>
        <v>0</v>
      </c>
      <c r="K279" s="10">
        <f t="shared" si="222"/>
        <v>0</v>
      </c>
      <c r="L279" s="10">
        <f t="shared" si="222"/>
        <v>0</v>
      </c>
      <c r="M279" s="10">
        <f t="shared" si="222"/>
        <v>0</v>
      </c>
      <c r="N279" s="10">
        <f t="shared" si="222"/>
        <v>0</v>
      </c>
      <c r="O279" s="10">
        <f t="shared" si="222"/>
        <v>0</v>
      </c>
      <c r="P279" s="10">
        <f t="shared" si="222"/>
        <v>0</v>
      </c>
      <c r="Q279" s="10">
        <f t="shared" si="222"/>
        <v>0</v>
      </c>
      <c r="R279" s="10">
        <f t="shared" si="222"/>
        <v>0</v>
      </c>
      <c r="S279" s="10">
        <f t="shared" si="222"/>
        <v>0</v>
      </c>
      <c r="T279" s="10">
        <f t="shared" si="222"/>
        <v>0</v>
      </c>
      <c r="U279" s="10">
        <f t="shared" si="222"/>
        <v>0</v>
      </c>
      <c r="V279" s="10">
        <f t="shared" si="222"/>
        <v>0</v>
      </c>
      <c r="W279" s="10">
        <f t="shared" si="222"/>
        <v>0</v>
      </c>
      <c r="X279" s="10">
        <f t="shared" si="222"/>
        <v>0</v>
      </c>
      <c r="Y279" s="10">
        <f t="shared" si="222"/>
        <v>0</v>
      </c>
      <c r="Z279" s="10">
        <f t="shared" si="222"/>
        <v>0</v>
      </c>
      <c r="AA279" s="10">
        <f t="shared" si="222"/>
        <v>100</v>
      </c>
    </row>
    <row r="280" spans="1:27" ht="15.75" x14ac:dyDescent="0.25">
      <c r="A280" s="4"/>
      <c r="B280" s="26" t="s">
        <v>59</v>
      </c>
      <c r="C280" s="19" t="s">
        <v>199</v>
      </c>
      <c r="D280" s="19" t="s">
        <v>60</v>
      </c>
      <c r="E280" s="19" t="s">
        <v>27</v>
      </c>
      <c r="F280" s="19"/>
      <c r="G280" s="20">
        <f>G281</f>
        <v>84.8</v>
      </c>
      <c r="H280" s="20">
        <f t="shared" ref="H280:AA280" si="223">H281</f>
        <v>0</v>
      </c>
      <c r="I280" s="20">
        <f t="shared" si="223"/>
        <v>0</v>
      </c>
      <c r="J280" s="20">
        <f t="shared" si="223"/>
        <v>0</v>
      </c>
      <c r="K280" s="20">
        <f t="shared" si="223"/>
        <v>0</v>
      </c>
      <c r="L280" s="20">
        <f t="shared" si="223"/>
        <v>0</v>
      </c>
      <c r="M280" s="20">
        <f t="shared" si="223"/>
        <v>0</v>
      </c>
      <c r="N280" s="20">
        <f t="shared" si="223"/>
        <v>0</v>
      </c>
      <c r="O280" s="20">
        <f t="shared" si="223"/>
        <v>0</v>
      </c>
      <c r="P280" s="20">
        <f t="shared" si="223"/>
        <v>0</v>
      </c>
      <c r="Q280" s="20">
        <f t="shared" si="223"/>
        <v>0</v>
      </c>
      <c r="R280" s="20">
        <f t="shared" si="223"/>
        <v>0</v>
      </c>
      <c r="S280" s="20">
        <f t="shared" si="223"/>
        <v>0</v>
      </c>
      <c r="T280" s="20">
        <f t="shared" si="223"/>
        <v>0</v>
      </c>
      <c r="U280" s="20">
        <f t="shared" si="223"/>
        <v>0</v>
      </c>
      <c r="V280" s="20">
        <f t="shared" si="223"/>
        <v>0</v>
      </c>
      <c r="W280" s="20">
        <f t="shared" si="223"/>
        <v>0</v>
      </c>
      <c r="X280" s="20">
        <f t="shared" si="223"/>
        <v>0</v>
      </c>
      <c r="Y280" s="20">
        <f t="shared" si="223"/>
        <v>0</v>
      </c>
      <c r="Z280" s="20">
        <f t="shared" si="223"/>
        <v>0</v>
      </c>
      <c r="AA280" s="20">
        <f t="shared" si="223"/>
        <v>100</v>
      </c>
    </row>
    <row r="281" spans="1:27" ht="15.75" x14ac:dyDescent="0.25">
      <c r="A281" s="3"/>
      <c r="B281" s="12" t="s">
        <v>96</v>
      </c>
      <c r="C281" s="8" t="s">
        <v>199</v>
      </c>
      <c r="D281" s="8" t="s">
        <v>60</v>
      </c>
      <c r="E281" s="8" t="s">
        <v>60</v>
      </c>
      <c r="F281" s="8"/>
      <c r="G281" s="10">
        <f>G282</f>
        <v>84.8</v>
      </c>
      <c r="H281" s="10">
        <f t="shared" ref="H281:AA281" si="224">H282</f>
        <v>0</v>
      </c>
      <c r="I281" s="10">
        <f t="shared" si="224"/>
        <v>0</v>
      </c>
      <c r="J281" s="10">
        <f t="shared" si="224"/>
        <v>0</v>
      </c>
      <c r="K281" s="10">
        <f t="shared" si="224"/>
        <v>0</v>
      </c>
      <c r="L281" s="10">
        <f t="shared" si="224"/>
        <v>0</v>
      </c>
      <c r="M281" s="10">
        <f t="shared" si="224"/>
        <v>0</v>
      </c>
      <c r="N281" s="10">
        <f t="shared" si="224"/>
        <v>0</v>
      </c>
      <c r="O281" s="10">
        <f t="shared" si="224"/>
        <v>0</v>
      </c>
      <c r="P281" s="10">
        <f t="shared" si="224"/>
        <v>0</v>
      </c>
      <c r="Q281" s="10">
        <f t="shared" si="224"/>
        <v>0</v>
      </c>
      <c r="R281" s="10">
        <f t="shared" si="224"/>
        <v>0</v>
      </c>
      <c r="S281" s="10">
        <f t="shared" si="224"/>
        <v>0</v>
      </c>
      <c r="T281" s="10">
        <f t="shared" si="224"/>
        <v>0</v>
      </c>
      <c r="U281" s="10">
        <f t="shared" si="224"/>
        <v>0</v>
      </c>
      <c r="V281" s="10">
        <f t="shared" si="224"/>
        <v>0</v>
      </c>
      <c r="W281" s="10">
        <f t="shared" si="224"/>
        <v>0</v>
      </c>
      <c r="X281" s="10">
        <f t="shared" si="224"/>
        <v>0</v>
      </c>
      <c r="Y281" s="10">
        <f t="shared" si="224"/>
        <v>0</v>
      </c>
      <c r="Z281" s="10">
        <f t="shared" si="224"/>
        <v>0</v>
      </c>
      <c r="AA281" s="10">
        <f t="shared" si="224"/>
        <v>100</v>
      </c>
    </row>
    <row r="282" spans="1:27" ht="63" x14ac:dyDescent="0.25">
      <c r="A282" s="3"/>
      <c r="B282" s="12" t="s">
        <v>200</v>
      </c>
      <c r="C282" s="8" t="s">
        <v>199</v>
      </c>
      <c r="D282" s="8" t="s">
        <v>60</v>
      </c>
      <c r="E282" s="8" t="s">
        <v>60</v>
      </c>
      <c r="F282" s="8" t="s">
        <v>63</v>
      </c>
      <c r="G282" s="10">
        <f>G283</f>
        <v>84.8</v>
      </c>
      <c r="H282" s="10">
        <f t="shared" ref="H282:AA282" si="225">H283</f>
        <v>0</v>
      </c>
      <c r="I282" s="10">
        <f t="shared" si="225"/>
        <v>0</v>
      </c>
      <c r="J282" s="10">
        <f t="shared" si="225"/>
        <v>0</v>
      </c>
      <c r="K282" s="10">
        <f t="shared" si="225"/>
        <v>0</v>
      </c>
      <c r="L282" s="10">
        <f t="shared" si="225"/>
        <v>0</v>
      </c>
      <c r="M282" s="10">
        <f t="shared" si="225"/>
        <v>0</v>
      </c>
      <c r="N282" s="10">
        <f t="shared" si="225"/>
        <v>0</v>
      </c>
      <c r="O282" s="10">
        <f t="shared" si="225"/>
        <v>0</v>
      </c>
      <c r="P282" s="10">
        <f t="shared" si="225"/>
        <v>0</v>
      </c>
      <c r="Q282" s="10">
        <f t="shared" si="225"/>
        <v>0</v>
      </c>
      <c r="R282" s="10">
        <f t="shared" si="225"/>
        <v>0</v>
      </c>
      <c r="S282" s="10">
        <f t="shared" si="225"/>
        <v>0</v>
      </c>
      <c r="T282" s="10">
        <f t="shared" si="225"/>
        <v>0</v>
      </c>
      <c r="U282" s="10">
        <f t="shared" si="225"/>
        <v>0</v>
      </c>
      <c r="V282" s="10">
        <f t="shared" si="225"/>
        <v>0</v>
      </c>
      <c r="W282" s="10">
        <f t="shared" si="225"/>
        <v>0</v>
      </c>
      <c r="X282" s="10">
        <f t="shared" si="225"/>
        <v>0</v>
      </c>
      <c r="Y282" s="10">
        <f t="shared" si="225"/>
        <v>0</v>
      </c>
      <c r="Z282" s="10">
        <f t="shared" si="225"/>
        <v>0</v>
      </c>
      <c r="AA282" s="10">
        <f t="shared" si="225"/>
        <v>100</v>
      </c>
    </row>
    <row r="283" spans="1:27" ht="15.75" x14ac:dyDescent="0.25">
      <c r="A283" s="3"/>
      <c r="B283" s="12" t="s">
        <v>97</v>
      </c>
      <c r="C283" s="8" t="s">
        <v>199</v>
      </c>
      <c r="D283" s="8" t="s">
        <v>60</v>
      </c>
      <c r="E283" s="8" t="s">
        <v>60</v>
      </c>
      <c r="F283" s="8" t="s">
        <v>98</v>
      </c>
      <c r="G283" s="10">
        <v>84.8</v>
      </c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10">
        <v>0</v>
      </c>
      <c r="W283" s="9"/>
      <c r="X283" s="14"/>
      <c r="Y283" s="14"/>
      <c r="Z283" s="14"/>
      <c r="AA283" s="15">
        <v>100</v>
      </c>
    </row>
    <row r="284" spans="1:27" ht="47.25" x14ac:dyDescent="0.25">
      <c r="A284" s="3" t="s">
        <v>201</v>
      </c>
      <c r="B284" s="12" t="s">
        <v>202</v>
      </c>
      <c r="C284" s="8" t="s">
        <v>203</v>
      </c>
      <c r="D284" s="8"/>
      <c r="E284" s="8"/>
      <c r="F284" s="8"/>
      <c r="G284" s="10">
        <f>G285</f>
        <v>1287.4000000000001</v>
      </c>
      <c r="H284" s="10">
        <f t="shared" ref="H284:AA284" si="226">H285</f>
        <v>1690911.58</v>
      </c>
      <c r="I284" s="10">
        <f t="shared" si="226"/>
        <v>0</v>
      </c>
      <c r="J284" s="10">
        <f t="shared" si="226"/>
        <v>1640184.23</v>
      </c>
      <c r="K284" s="10">
        <f t="shared" si="226"/>
        <v>50727.35</v>
      </c>
      <c r="L284" s="10">
        <f t="shared" si="226"/>
        <v>0</v>
      </c>
      <c r="M284" s="10">
        <f t="shared" si="226"/>
        <v>1677830.24</v>
      </c>
      <c r="N284" s="10">
        <f t="shared" si="226"/>
        <v>0</v>
      </c>
      <c r="O284" s="10">
        <f t="shared" si="226"/>
        <v>1627495.33</v>
      </c>
      <c r="P284" s="10">
        <f t="shared" si="226"/>
        <v>50334.91</v>
      </c>
      <c r="Q284" s="10">
        <f t="shared" si="226"/>
        <v>0</v>
      </c>
      <c r="R284" s="10">
        <f t="shared" si="226"/>
        <v>17477.399999999998</v>
      </c>
      <c r="S284" s="10">
        <f t="shared" si="226"/>
        <v>0</v>
      </c>
      <c r="T284" s="10">
        <f t="shared" si="226"/>
        <v>0</v>
      </c>
      <c r="U284" s="10">
        <f t="shared" si="226"/>
        <v>17477.400000000001</v>
      </c>
      <c r="V284" s="10">
        <f t="shared" si="226"/>
        <v>1737</v>
      </c>
      <c r="W284" s="10">
        <f t="shared" si="226"/>
        <v>1695307.6400000001</v>
      </c>
      <c r="X284" s="10">
        <f t="shared" si="226"/>
        <v>0</v>
      </c>
      <c r="Y284" s="10">
        <f t="shared" si="226"/>
        <v>1627495.33</v>
      </c>
      <c r="Z284" s="10">
        <f t="shared" si="226"/>
        <v>67812.31</v>
      </c>
      <c r="AA284" s="10">
        <f t="shared" si="226"/>
        <v>1735.6</v>
      </c>
    </row>
    <row r="285" spans="1:27" ht="15.75" x14ac:dyDescent="0.25">
      <c r="A285" s="4"/>
      <c r="B285" s="26" t="s">
        <v>59</v>
      </c>
      <c r="C285" s="19" t="s">
        <v>203</v>
      </c>
      <c r="D285" s="19" t="s">
        <v>60</v>
      </c>
      <c r="E285" s="19" t="s">
        <v>27</v>
      </c>
      <c r="F285" s="19"/>
      <c r="G285" s="20">
        <f>G286</f>
        <v>1287.4000000000001</v>
      </c>
      <c r="H285" s="20">
        <f t="shared" ref="H285:AA285" si="227">H286</f>
        <v>1690911.58</v>
      </c>
      <c r="I285" s="20">
        <f t="shared" si="227"/>
        <v>0</v>
      </c>
      <c r="J285" s="20">
        <f t="shared" si="227"/>
        <v>1640184.23</v>
      </c>
      <c r="K285" s="20">
        <f t="shared" si="227"/>
        <v>50727.35</v>
      </c>
      <c r="L285" s="20">
        <f t="shared" si="227"/>
        <v>0</v>
      </c>
      <c r="M285" s="20">
        <f t="shared" si="227"/>
        <v>1677830.24</v>
      </c>
      <c r="N285" s="20">
        <f t="shared" si="227"/>
        <v>0</v>
      </c>
      <c r="O285" s="20">
        <f t="shared" si="227"/>
        <v>1627495.33</v>
      </c>
      <c r="P285" s="20">
        <f t="shared" si="227"/>
        <v>50334.91</v>
      </c>
      <c r="Q285" s="20">
        <f t="shared" si="227"/>
        <v>0</v>
      </c>
      <c r="R285" s="20">
        <f t="shared" si="227"/>
        <v>17477.399999999998</v>
      </c>
      <c r="S285" s="20">
        <f t="shared" si="227"/>
        <v>0</v>
      </c>
      <c r="T285" s="20">
        <f t="shared" si="227"/>
        <v>0</v>
      </c>
      <c r="U285" s="20">
        <f t="shared" si="227"/>
        <v>17477.400000000001</v>
      </c>
      <c r="V285" s="20">
        <f t="shared" si="227"/>
        <v>1737</v>
      </c>
      <c r="W285" s="20">
        <f t="shared" si="227"/>
        <v>1695307.6400000001</v>
      </c>
      <c r="X285" s="20">
        <f t="shared" si="227"/>
        <v>0</v>
      </c>
      <c r="Y285" s="20">
        <f t="shared" si="227"/>
        <v>1627495.33</v>
      </c>
      <c r="Z285" s="20">
        <f t="shared" si="227"/>
        <v>67812.31</v>
      </c>
      <c r="AA285" s="20">
        <f t="shared" si="227"/>
        <v>1735.6</v>
      </c>
    </row>
    <row r="286" spans="1:27" ht="15.75" x14ac:dyDescent="0.25">
      <c r="A286" s="3"/>
      <c r="B286" s="12" t="s">
        <v>96</v>
      </c>
      <c r="C286" s="8" t="s">
        <v>203</v>
      </c>
      <c r="D286" s="8" t="s">
        <v>60</v>
      </c>
      <c r="E286" s="8" t="s">
        <v>60</v>
      </c>
      <c r="F286" s="8"/>
      <c r="G286" s="10">
        <f>G287+G289</f>
        <v>1287.4000000000001</v>
      </c>
      <c r="H286" s="10">
        <f t="shared" ref="H286:AA286" si="228">H287+H289</f>
        <v>1690911.58</v>
      </c>
      <c r="I286" s="10">
        <f t="shared" si="228"/>
        <v>0</v>
      </c>
      <c r="J286" s="10">
        <f t="shared" si="228"/>
        <v>1640184.23</v>
      </c>
      <c r="K286" s="10">
        <f t="shared" si="228"/>
        <v>50727.35</v>
      </c>
      <c r="L286" s="10">
        <f t="shared" si="228"/>
        <v>0</v>
      </c>
      <c r="M286" s="10">
        <f t="shared" si="228"/>
        <v>1677830.24</v>
      </c>
      <c r="N286" s="10">
        <f t="shared" si="228"/>
        <v>0</v>
      </c>
      <c r="O286" s="10">
        <f t="shared" si="228"/>
        <v>1627495.33</v>
      </c>
      <c r="P286" s="10">
        <f t="shared" si="228"/>
        <v>50334.91</v>
      </c>
      <c r="Q286" s="10">
        <f t="shared" si="228"/>
        <v>0</v>
      </c>
      <c r="R286" s="10">
        <f t="shared" si="228"/>
        <v>17477.399999999998</v>
      </c>
      <c r="S286" s="10">
        <f t="shared" si="228"/>
        <v>0</v>
      </c>
      <c r="T286" s="10">
        <f t="shared" si="228"/>
        <v>0</v>
      </c>
      <c r="U286" s="10">
        <f t="shared" si="228"/>
        <v>17477.400000000001</v>
      </c>
      <c r="V286" s="10">
        <f t="shared" si="228"/>
        <v>1737</v>
      </c>
      <c r="W286" s="10">
        <f t="shared" si="228"/>
        <v>1695307.6400000001</v>
      </c>
      <c r="X286" s="10">
        <f t="shared" si="228"/>
        <v>0</v>
      </c>
      <c r="Y286" s="10">
        <f t="shared" si="228"/>
        <v>1627495.33</v>
      </c>
      <c r="Z286" s="10">
        <f t="shared" si="228"/>
        <v>67812.31</v>
      </c>
      <c r="AA286" s="10">
        <f t="shared" si="228"/>
        <v>1735.6</v>
      </c>
    </row>
    <row r="287" spans="1:27" ht="78.75" x14ac:dyDescent="0.25">
      <c r="A287" s="3"/>
      <c r="B287" s="12" t="s">
        <v>204</v>
      </c>
      <c r="C287" s="8" t="s">
        <v>203</v>
      </c>
      <c r="D287" s="8" t="s">
        <v>60</v>
      </c>
      <c r="E287" s="8" t="s">
        <v>60</v>
      </c>
      <c r="F287" s="8" t="s">
        <v>34</v>
      </c>
      <c r="G287" s="10">
        <f>G288</f>
        <v>125</v>
      </c>
      <c r="H287" s="10">
        <f t="shared" ref="H287:AA287" si="229">H288</f>
        <v>170000</v>
      </c>
      <c r="I287" s="10">
        <f t="shared" si="229"/>
        <v>0</v>
      </c>
      <c r="J287" s="10">
        <f t="shared" si="229"/>
        <v>164900</v>
      </c>
      <c r="K287" s="10">
        <f t="shared" si="229"/>
        <v>5100</v>
      </c>
      <c r="L287" s="10">
        <f t="shared" si="229"/>
        <v>0</v>
      </c>
      <c r="M287" s="10">
        <f t="shared" si="229"/>
        <v>170000</v>
      </c>
      <c r="N287" s="10">
        <f t="shared" si="229"/>
        <v>0</v>
      </c>
      <c r="O287" s="10">
        <f t="shared" si="229"/>
        <v>164900</v>
      </c>
      <c r="P287" s="10">
        <f t="shared" si="229"/>
        <v>5100</v>
      </c>
      <c r="Q287" s="10">
        <f t="shared" si="229"/>
        <v>0</v>
      </c>
      <c r="R287" s="10">
        <f t="shared" si="229"/>
        <v>17477.37</v>
      </c>
      <c r="S287" s="10">
        <f t="shared" si="229"/>
        <v>0</v>
      </c>
      <c r="T287" s="10">
        <f t="shared" si="229"/>
        <v>15078.3</v>
      </c>
      <c r="U287" s="10">
        <f t="shared" si="229"/>
        <v>2399.0700000000002</v>
      </c>
      <c r="V287" s="10">
        <f t="shared" si="229"/>
        <v>177</v>
      </c>
      <c r="W287" s="10">
        <f t="shared" si="229"/>
        <v>187477.37</v>
      </c>
      <c r="X287" s="10">
        <f t="shared" si="229"/>
        <v>0</v>
      </c>
      <c r="Y287" s="10">
        <f t="shared" si="229"/>
        <v>179978.3</v>
      </c>
      <c r="Z287" s="10">
        <f t="shared" si="229"/>
        <v>7499.07</v>
      </c>
      <c r="AA287" s="10">
        <f t="shared" si="229"/>
        <v>177</v>
      </c>
    </row>
    <row r="288" spans="1:27" ht="31.5" x14ac:dyDescent="0.25">
      <c r="A288" s="3"/>
      <c r="B288" s="12" t="s">
        <v>116</v>
      </c>
      <c r="C288" s="8" t="s">
        <v>203</v>
      </c>
      <c r="D288" s="8" t="s">
        <v>60</v>
      </c>
      <c r="E288" s="8" t="s">
        <v>60</v>
      </c>
      <c r="F288" s="8" t="s">
        <v>117</v>
      </c>
      <c r="G288" s="10">
        <v>125</v>
      </c>
      <c r="H288" s="9">
        <v>170000</v>
      </c>
      <c r="I288" s="9"/>
      <c r="J288" s="9">
        <v>164900</v>
      </c>
      <c r="K288" s="9">
        <v>5100</v>
      </c>
      <c r="L288" s="9"/>
      <c r="M288" s="9">
        <v>170000</v>
      </c>
      <c r="N288" s="9"/>
      <c r="O288" s="9">
        <v>164900</v>
      </c>
      <c r="P288" s="9">
        <v>5100</v>
      </c>
      <c r="Q288" s="9"/>
      <c r="R288" s="9">
        <v>17477.37</v>
      </c>
      <c r="S288" s="9"/>
      <c r="T288" s="9">
        <v>15078.3</v>
      </c>
      <c r="U288" s="9">
        <v>2399.0700000000002</v>
      </c>
      <c r="V288" s="10">
        <v>177</v>
      </c>
      <c r="W288" s="9">
        <v>187477.37</v>
      </c>
      <c r="X288" s="14"/>
      <c r="Y288" s="14">
        <v>179978.3</v>
      </c>
      <c r="Z288" s="14">
        <v>7499.07</v>
      </c>
      <c r="AA288" s="15">
        <v>177</v>
      </c>
    </row>
    <row r="289" spans="1:27" ht="94.5" x14ac:dyDescent="0.25">
      <c r="A289" s="3"/>
      <c r="B289" s="12" t="s">
        <v>205</v>
      </c>
      <c r="C289" s="8" t="s">
        <v>203</v>
      </c>
      <c r="D289" s="8" t="s">
        <v>60</v>
      </c>
      <c r="E289" s="8" t="s">
        <v>60</v>
      </c>
      <c r="F289" s="8" t="s">
        <v>63</v>
      </c>
      <c r="G289" s="10">
        <f>G290</f>
        <v>1162.4000000000001</v>
      </c>
      <c r="H289" s="10">
        <f t="shared" ref="H289:AA289" si="230">H290</f>
        <v>1520911.58</v>
      </c>
      <c r="I289" s="10">
        <f t="shared" si="230"/>
        <v>0</v>
      </c>
      <c r="J289" s="10">
        <f t="shared" si="230"/>
        <v>1475284.23</v>
      </c>
      <c r="K289" s="10">
        <f t="shared" si="230"/>
        <v>45627.35</v>
      </c>
      <c r="L289" s="10">
        <f t="shared" si="230"/>
        <v>0</v>
      </c>
      <c r="M289" s="10">
        <f t="shared" si="230"/>
        <v>1507830.24</v>
      </c>
      <c r="N289" s="10">
        <f t="shared" si="230"/>
        <v>0</v>
      </c>
      <c r="O289" s="10">
        <f t="shared" si="230"/>
        <v>1462595.33</v>
      </c>
      <c r="P289" s="10">
        <f t="shared" si="230"/>
        <v>45234.91</v>
      </c>
      <c r="Q289" s="10">
        <f t="shared" si="230"/>
        <v>0</v>
      </c>
      <c r="R289" s="10">
        <f t="shared" si="230"/>
        <v>0.03</v>
      </c>
      <c r="S289" s="10">
        <f t="shared" si="230"/>
        <v>0</v>
      </c>
      <c r="T289" s="10">
        <f t="shared" si="230"/>
        <v>-15078.3</v>
      </c>
      <c r="U289" s="10">
        <f t="shared" si="230"/>
        <v>15078.33</v>
      </c>
      <c r="V289" s="10">
        <f t="shared" si="230"/>
        <v>1560</v>
      </c>
      <c r="W289" s="10">
        <f t="shared" si="230"/>
        <v>1507830.27</v>
      </c>
      <c r="X289" s="10">
        <f t="shared" si="230"/>
        <v>0</v>
      </c>
      <c r="Y289" s="10">
        <f t="shared" si="230"/>
        <v>1447517.03</v>
      </c>
      <c r="Z289" s="10">
        <f t="shared" si="230"/>
        <v>60313.24</v>
      </c>
      <c r="AA289" s="10">
        <f t="shared" si="230"/>
        <v>1558.6</v>
      </c>
    </row>
    <row r="290" spans="1:27" ht="15.75" x14ac:dyDescent="0.25">
      <c r="A290" s="3"/>
      <c r="B290" s="12" t="s">
        <v>97</v>
      </c>
      <c r="C290" s="8" t="s">
        <v>203</v>
      </c>
      <c r="D290" s="8" t="s">
        <v>60</v>
      </c>
      <c r="E290" s="8" t="s">
        <v>60</v>
      </c>
      <c r="F290" s="8" t="s">
        <v>98</v>
      </c>
      <c r="G290" s="10">
        <v>1162.4000000000001</v>
      </c>
      <c r="H290" s="9">
        <v>1520911.58</v>
      </c>
      <c r="I290" s="9"/>
      <c r="J290" s="9">
        <v>1475284.23</v>
      </c>
      <c r="K290" s="9">
        <v>45627.35</v>
      </c>
      <c r="L290" s="9"/>
      <c r="M290" s="9">
        <v>1507830.24</v>
      </c>
      <c r="N290" s="9"/>
      <c r="O290" s="9">
        <v>1462595.33</v>
      </c>
      <c r="P290" s="9">
        <v>45234.91</v>
      </c>
      <c r="Q290" s="9"/>
      <c r="R290" s="9">
        <v>0.03</v>
      </c>
      <c r="S290" s="9"/>
      <c r="T290" s="9">
        <v>-15078.3</v>
      </c>
      <c r="U290" s="9">
        <v>15078.33</v>
      </c>
      <c r="V290" s="10">
        <v>1560</v>
      </c>
      <c r="W290" s="9">
        <v>1507830.27</v>
      </c>
      <c r="X290" s="14"/>
      <c r="Y290" s="14">
        <v>1447517.03</v>
      </c>
      <c r="Z290" s="14">
        <v>60313.24</v>
      </c>
      <c r="AA290" s="15">
        <v>1558.6</v>
      </c>
    </row>
    <row r="291" spans="1:27" ht="63" x14ac:dyDescent="0.25">
      <c r="A291" s="3" t="s">
        <v>206</v>
      </c>
      <c r="B291" s="12" t="s">
        <v>207</v>
      </c>
      <c r="C291" s="8" t="s">
        <v>208</v>
      </c>
      <c r="D291" s="8"/>
      <c r="E291" s="8"/>
      <c r="F291" s="8"/>
      <c r="G291" s="10">
        <f>G292</f>
        <v>1620.6</v>
      </c>
      <c r="H291" s="10">
        <f t="shared" ref="H291:AA291" si="231">H292</f>
        <v>617563.01</v>
      </c>
      <c r="I291" s="10">
        <f t="shared" si="231"/>
        <v>0</v>
      </c>
      <c r="J291" s="10">
        <f t="shared" si="231"/>
        <v>0</v>
      </c>
      <c r="K291" s="10">
        <f t="shared" si="231"/>
        <v>0</v>
      </c>
      <c r="L291" s="10">
        <f t="shared" si="231"/>
        <v>0</v>
      </c>
      <c r="M291" s="10">
        <f t="shared" si="231"/>
        <v>633100</v>
      </c>
      <c r="N291" s="10">
        <f t="shared" si="231"/>
        <v>0</v>
      </c>
      <c r="O291" s="10">
        <f t="shared" si="231"/>
        <v>0</v>
      </c>
      <c r="P291" s="10">
        <f t="shared" si="231"/>
        <v>0</v>
      </c>
      <c r="Q291" s="10">
        <f t="shared" si="231"/>
        <v>0</v>
      </c>
      <c r="R291" s="10">
        <f t="shared" si="231"/>
        <v>22.06</v>
      </c>
      <c r="S291" s="10">
        <f t="shared" si="231"/>
        <v>0</v>
      </c>
      <c r="T291" s="10">
        <f t="shared" si="231"/>
        <v>0</v>
      </c>
      <c r="U291" s="10">
        <f t="shared" si="231"/>
        <v>0</v>
      </c>
      <c r="V291" s="10">
        <f t="shared" si="231"/>
        <v>1938.6</v>
      </c>
      <c r="W291" s="10">
        <f t="shared" si="231"/>
        <v>633122.06000000006</v>
      </c>
      <c r="X291" s="10">
        <f t="shared" si="231"/>
        <v>0</v>
      </c>
      <c r="Y291" s="10">
        <f t="shared" si="231"/>
        <v>0</v>
      </c>
      <c r="Z291" s="10">
        <f t="shared" si="231"/>
        <v>0</v>
      </c>
      <c r="AA291" s="10">
        <f t="shared" si="231"/>
        <v>1926.3</v>
      </c>
    </row>
    <row r="292" spans="1:27" ht="15.75" x14ac:dyDescent="0.25">
      <c r="A292" s="4"/>
      <c r="B292" s="26" t="s">
        <v>114</v>
      </c>
      <c r="C292" s="19" t="s">
        <v>208</v>
      </c>
      <c r="D292" s="19" t="s">
        <v>49</v>
      </c>
      <c r="E292" s="19" t="s">
        <v>27</v>
      </c>
      <c r="F292" s="19"/>
      <c r="G292" s="20">
        <f>G293</f>
        <v>1620.6</v>
      </c>
      <c r="H292" s="20">
        <f t="shared" ref="H292:AA292" si="232">H293</f>
        <v>617563.01</v>
      </c>
      <c r="I292" s="20">
        <f t="shared" si="232"/>
        <v>0</v>
      </c>
      <c r="J292" s="20">
        <f t="shared" si="232"/>
        <v>0</v>
      </c>
      <c r="K292" s="20">
        <f t="shared" si="232"/>
        <v>0</v>
      </c>
      <c r="L292" s="20">
        <f t="shared" si="232"/>
        <v>0</v>
      </c>
      <c r="M292" s="20">
        <f t="shared" si="232"/>
        <v>633100</v>
      </c>
      <c r="N292" s="20">
        <f t="shared" si="232"/>
        <v>0</v>
      </c>
      <c r="O292" s="20">
        <f t="shared" si="232"/>
        <v>0</v>
      </c>
      <c r="P292" s="20">
        <f t="shared" si="232"/>
        <v>0</v>
      </c>
      <c r="Q292" s="20">
        <f t="shared" si="232"/>
        <v>0</v>
      </c>
      <c r="R292" s="20">
        <f t="shared" si="232"/>
        <v>22.06</v>
      </c>
      <c r="S292" s="20">
        <f t="shared" si="232"/>
        <v>0</v>
      </c>
      <c r="T292" s="20">
        <f t="shared" si="232"/>
        <v>0</v>
      </c>
      <c r="U292" s="20">
        <f t="shared" si="232"/>
        <v>0</v>
      </c>
      <c r="V292" s="20">
        <f t="shared" si="232"/>
        <v>1938.6</v>
      </c>
      <c r="W292" s="20">
        <f t="shared" si="232"/>
        <v>633122.06000000006</v>
      </c>
      <c r="X292" s="20">
        <f t="shared" si="232"/>
        <v>0</v>
      </c>
      <c r="Y292" s="20">
        <f t="shared" si="232"/>
        <v>0</v>
      </c>
      <c r="Z292" s="20">
        <f t="shared" si="232"/>
        <v>0</v>
      </c>
      <c r="AA292" s="20">
        <f t="shared" si="232"/>
        <v>1926.3</v>
      </c>
    </row>
    <row r="293" spans="1:27" ht="15.75" x14ac:dyDescent="0.25">
      <c r="A293" s="3"/>
      <c r="B293" s="12" t="s">
        <v>150</v>
      </c>
      <c r="C293" s="8" t="s">
        <v>208</v>
      </c>
      <c r="D293" s="8" t="s">
        <v>49</v>
      </c>
      <c r="E293" s="8" t="s">
        <v>26</v>
      </c>
      <c r="F293" s="8"/>
      <c r="G293" s="10">
        <f>G294</f>
        <v>1620.6</v>
      </c>
      <c r="H293" s="10">
        <f t="shared" ref="H293:AA293" si="233">H294</f>
        <v>617563.01</v>
      </c>
      <c r="I293" s="10">
        <f t="shared" si="233"/>
        <v>0</v>
      </c>
      <c r="J293" s="10">
        <f t="shared" si="233"/>
        <v>0</v>
      </c>
      <c r="K293" s="10">
        <f t="shared" si="233"/>
        <v>0</v>
      </c>
      <c r="L293" s="10">
        <f t="shared" si="233"/>
        <v>0</v>
      </c>
      <c r="M293" s="10">
        <f t="shared" si="233"/>
        <v>633100</v>
      </c>
      <c r="N293" s="10">
        <f t="shared" si="233"/>
        <v>0</v>
      </c>
      <c r="O293" s="10">
        <f t="shared" si="233"/>
        <v>0</v>
      </c>
      <c r="P293" s="10">
        <f t="shared" si="233"/>
        <v>0</v>
      </c>
      <c r="Q293" s="10">
        <f t="shared" si="233"/>
        <v>0</v>
      </c>
      <c r="R293" s="10">
        <f t="shared" si="233"/>
        <v>22.06</v>
      </c>
      <c r="S293" s="10">
        <f t="shared" si="233"/>
        <v>0</v>
      </c>
      <c r="T293" s="10">
        <f t="shared" si="233"/>
        <v>0</v>
      </c>
      <c r="U293" s="10">
        <f t="shared" si="233"/>
        <v>0</v>
      </c>
      <c r="V293" s="10">
        <f t="shared" si="233"/>
        <v>1938.6</v>
      </c>
      <c r="W293" s="10">
        <f t="shared" si="233"/>
        <v>633122.06000000006</v>
      </c>
      <c r="X293" s="10">
        <f t="shared" si="233"/>
        <v>0</v>
      </c>
      <c r="Y293" s="10">
        <f t="shared" si="233"/>
        <v>0</v>
      </c>
      <c r="Z293" s="10">
        <f t="shared" si="233"/>
        <v>0</v>
      </c>
      <c r="AA293" s="10">
        <f t="shared" si="233"/>
        <v>1926.3</v>
      </c>
    </row>
    <row r="294" spans="1:27" ht="78.75" x14ac:dyDescent="0.25">
      <c r="A294" s="3"/>
      <c r="B294" s="12" t="s">
        <v>209</v>
      </c>
      <c r="C294" s="8" t="s">
        <v>208</v>
      </c>
      <c r="D294" s="8" t="s">
        <v>49</v>
      </c>
      <c r="E294" s="8" t="s">
        <v>26</v>
      </c>
      <c r="F294" s="8" t="s">
        <v>34</v>
      </c>
      <c r="G294" s="10">
        <f>G295</f>
        <v>1620.6</v>
      </c>
      <c r="H294" s="10">
        <f t="shared" ref="H294:AA294" si="234">H295</f>
        <v>617563.01</v>
      </c>
      <c r="I294" s="10">
        <f t="shared" si="234"/>
        <v>0</v>
      </c>
      <c r="J294" s="10">
        <f t="shared" si="234"/>
        <v>0</v>
      </c>
      <c r="K294" s="10">
        <f t="shared" si="234"/>
        <v>0</v>
      </c>
      <c r="L294" s="10">
        <f t="shared" si="234"/>
        <v>0</v>
      </c>
      <c r="M294" s="10">
        <f t="shared" si="234"/>
        <v>633100</v>
      </c>
      <c r="N294" s="10">
        <f t="shared" si="234"/>
        <v>0</v>
      </c>
      <c r="O294" s="10">
        <f t="shared" si="234"/>
        <v>0</v>
      </c>
      <c r="P294" s="10">
        <f t="shared" si="234"/>
        <v>0</v>
      </c>
      <c r="Q294" s="10">
        <f t="shared" si="234"/>
        <v>0</v>
      </c>
      <c r="R294" s="10">
        <f t="shared" si="234"/>
        <v>22.06</v>
      </c>
      <c r="S294" s="10">
        <f t="shared" si="234"/>
        <v>0</v>
      </c>
      <c r="T294" s="10">
        <f t="shared" si="234"/>
        <v>0</v>
      </c>
      <c r="U294" s="10">
        <f t="shared" si="234"/>
        <v>0</v>
      </c>
      <c r="V294" s="10">
        <f t="shared" si="234"/>
        <v>1938.6</v>
      </c>
      <c r="W294" s="10">
        <f t="shared" si="234"/>
        <v>633122.06000000006</v>
      </c>
      <c r="X294" s="10">
        <f t="shared" si="234"/>
        <v>0</v>
      </c>
      <c r="Y294" s="10">
        <f t="shared" si="234"/>
        <v>0</v>
      </c>
      <c r="Z294" s="10">
        <f t="shared" si="234"/>
        <v>0</v>
      </c>
      <c r="AA294" s="10">
        <f t="shared" si="234"/>
        <v>1926.3</v>
      </c>
    </row>
    <row r="295" spans="1:27" ht="31.5" x14ac:dyDescent="0.25">
      <c r="A295" s="3"/>
      <c r="B295" s="12" t="s">
        <v>210</v>
      </c>
      <c r="C295" s="8" t="s">
        <v>208</v>
      </c>
      <c r="D295" s="8" t="s">
        <v>49</v>
      </c>
      <c r="E295" s="8" t="s">
        <v>26</v>
      </c>
      <c r="F295" s="8" t="s">
        <v>211</v>
      </c>
      <c r="G295" s="10">
        <v>1620.6</v>
      </c>
      <c r="H295" s="9">
        <v>617563.01</v>
      </c>
      <c r="I295" s="9"/>
      <c r="J295" s="9"/>
      <c r="K295" s="9"/>
      <c r="L295" s="9"/>
      <c r="M295" s="9">
        <v>633100</v>
      </c>
      <c r="N295" s="9"/>
      <c r="O295" s="9"/>
      <c r="P295" s="9"/>
      <c r="Q295" s="9"/>
      <c r="R295" s="9">
        <v>22.06</v>
      </c>
      <c r="S295" s="9"/>
      <c r="T295" s="9"/>
      <c r="U295" s="9"/>
      <c r="V295" s="10">
        <v>1938.6</v>
      </c>
      <c r="W295" s="9">
        <v>633122.06000000006</v>
      </c>
      <c r="X295" s="14"/>
      <c r="Y295" s="14"/>
      <c r="Z295" s="14"/>
      <c r="AA295" s="15">
        <v>1926.3</v>
      </c>
    </row>
    <row r="296" spans="1:27" ht="110.25" x14ac:dyDescent="0.25">
      <c r="A296" s="3" t="s">
        <v>212</v>
      </c>
      <c r="B296" s="12" t="s">
        <v>213</v>
      </c>
      <c r="C296" s="8" t="s">
        <v>214</v>
      </c>
      <c r="D296" s="8"/>
      <c r="E296" s="8"/>
      <c r="F296" s="8"/>
      <c r="G296" s="10">
        <f>G297</f>
        <v>70.900000000000006</v>
      </c>
      <c r="H296" s="10">
        <f t="shared" ref="H296:AA296" si="235">H297</f>
        <v>70408.52</v>
      </c>
      <c r="I296" s="10">
        <f t="shared" si="235"/>
        <v>0</v>
      </c>
      <c r="J296" s="10">
        <f t="shared" si="235"/>
        <v>0</v>
      </c>
      <c r="K296" s="10">
        <f t="shared" si="235"/>
        <v>0</v>
      </c>
      <c r="L296" s="10">
        <f t="shared" si="235"/>
        <v>0</v>
      </c>
      <c r="M296" s="10">
        <f t="shared" si="235"/>
        <v>70400</v>
      </c>
      <c r="N296" s="10">
        <f t="shared" si="235"/>
        <v>0</v>
      </c>
      <c r="O296" s="10">
        <f t="shared" si="235"/>
        <v>0</v>
      </c>
      <c r="P296" s="10">
        <f t="shared" si="235"/>
        <v>0</v>
      </c>
      <c r="Q296" s="10">
        <f t="shared" si="235"/>
        <v>0</v>
      </c>
      <c r="R296" s="10">
        <f t="shared" si="235"/>
        <v>8.52</v>
      </c>
      <c r="S296" s="10">
        <f t="shared" si="235"/>
        <v>0</v>
      </c>
      <c r="T296" s="10">
        <f t="shared" si="235"/>
        <v>0</v>
      </c>
      <c r="U296" s="10">
        <f t="shared" si="235"/>
        <v>0</v>
      </c>
      <c r="V296" s="10">
        <f t="shared" si="235"/>
        <v>74.2</v>
      </c>
      <c r="W296" s="10">
        <f t="shared" si="235"/>
        <v>70408.52</v>
      </c>
      <c r="X296" s="10">
        <f t="shared" si="235"/>
        <v>0</v>
      </c>
      <c r="Y296" s="10">
        <f t="shared" si="235"/>
        <v>0</v>
      </c>
      <c r="Z296" s="10">
        <f t="shared" si="235"/>
        <v>0</v>
      </c>
      <c r="AA296" s="10">
        <f t="shared" si="235"/>
        <v>74.2</v>
      </c>
    </row>
    <row r="297" spans="1:27" ht="15.75" x14ac:dyDescent="0.25">
      <c r="A297" s="4"/>
      <c r="B297" s="26" t="s">
        <v>114</v>
      </c>
      <c r="C297" s="19" t="s">
        <v>214</v>
      </c>
      <c r="D297" s="19" t="s">
        <v>49</v>
      </c>
      <c r="E297" s="19" t="s">
        <v>27</v>
      </c>
      <c r="F297" s="19"/>
      <c r="G297" s="20">
        <f>G298</f>
        <v>70.900000000000006</v>
      </c>
      <c r="H297" s="20">
        <f t="shared" ref="H297:AA297" si="236">H298</f>
        <v>70408.52</v>
      </c>
      <c r="I297" s="20">
        <f t="shared" si="236"/>
        <v>0</v>
      </c>
      <c r="J297" s="20">
        <f t="shared" si="236"/>
        <v>0</v>
      </c>
      <c r="K297" s="20">
        <f t="shared" si="236"/>
        <v>0</v>
      </c>
      <c r="L297" s="20">
        <f t="shared" si="236"/>
        <v>0</v>
      </c>
      <c r="M297" s="20">
        <f t="shared" si="236"/>
        <v>70400</v>
      </c>
      <c r="N297" s="20">
        <f t="shared" si="236"/>
        <v>0</v>
      </c>
      <c r="O297" s="20">
        <f t="shared" si="236"/>
        <v>0</v>
      </c>
      <c r="P297" s="20">
        <f t="shared" si="236"/>
        <v>0</v>
      </c>
      <c r="Q297" s="20">
        <f t="shared" si="236"/>
        <v>0</v>
      </c>
      <c r="R297" s="20">
        <f t="shared" si="236"/>
        <v>8.52</v>
      </c>
      <c r="S297" s="20">
        <f t="shared" si="236"/>
        <v>0</v>
      </c>
      <c r="T297" s="20">
        <f t="shared" si="236"/>
        <v>0</v>
      </c>
      <c r="U297" s="20">
        <f t="shared" si="236"/>
        <v>0</v>
      </c>
      <c r="V297" s="20">
        <f t="shared" si="236"/>
        <v>74.2</v>
      </c>
      <c r="W297" s="20">
        <f t="shared" si="236"/>
        <v>70408.52</v>
      </c>
      <c r="X297" s="20">
        <f t="shared" si="236"/>
        <v>0</v>
      </c>
      <c r="Y297" s="20">
        <f t="shared" si="236"/>
        <v>0</v>
      </c>
      <c r="Z297" s="20">
        <f t="shared" si="236"/>
        <v>0</v>
      </c>
      <c r="AA297" s="20">
        <f t="shared" si="236"/>
        <v>74.2</v>
      </c>
    </row>
    <row r="298" spans="1:27" ht="15.75" x14ac:dyDescent="0.25">
      <c r="A298" s="3"/>
      <c r="B298" s="12" t="s">
        <v>150</v>
      </c>
      <c r="C298" s="8" t="s">
        <v>214</v>
      </c>
      <c r="D298" s="8" t="s">
        <v>49</v>
      </c>
      <c r="E298" s="8" t="s">
        <v>26</v>
      </c>
      <c r="F298" s="8"/>
      <c r="G298" s="10">
        <f>G299</f>
        <v>70.900000000000006</v>
      </c>
      <c r="H298" s="10">
        <f t="shared" ref="H298:AA298" si="237">H299</f>
        <v>70408.52</v>
      </c>
      <c r="I298" s="10">
        <f t="shared" si="237"/>
        <v>0</v>
      </c>
      <c r="J298" s="10">
        <f t="shared" si="237"/>
        <v>0</v>
      </c>
      <c r="K298" s="10">
        <f t="shared" si="237"/>
        <v>0</v>
      </c>
      <c r="L298" s="10">
        <f t="shared" si="237"/>
        <v>0</v>
      </c>
      <c r="M298" s="10">
        <f t="shared" si="237"/>
        <v>70400</v>
      </c>
      <c r="N298" s="10">
        <f t="shared" si="237"/>
        <v>0</v>
      </c>
      <c r="O298" s="10">
        <f t="shared" si="237"/>
        <v>0</v>
      </c>
      <c r="P298" s="10">
        <f t="shared" si="237"/>
        <v>0</v>
      </c>
      <c r="Q298" s="10">
        <f t="shared" si="237"/>
        <v>0</v>
      </c>
      <c r="R298" s="10">
        <f t="shared" si="237"/>
        <v>8.52</v>
      </c>
      <c r="S298" s="10">
        <f t="shared" si="237"/>
        <v>0</v>
      </c>
      <c r="T298" s="10">
        <f t="shared" si="237"/>
        <v>0</v>
      </c>
      <c r="U298" s="10">
        <f t="shared" si="237"/>
        <v>0</v>
      </c>
      <c r="V298" s="10">
        <f t="shared" si="237"/>
        <v>74.2</v>
      </c>
      <c r="W298" s="10">
        <f t="shared" si="237"/>
        <v>70408.52</v>
      </c>
      <c r="X298" s="10">
        <f t="shared" si="237"/>
        <v>0</v>
      </c>
      <c r="Y298" s="10">
        <f t="shared" si="237"/>
        <v>0</v>
      </c>
      <c r="Z298" s="10">
        <f t="shared" si="237"/>
        <v>0</v>
      </c>
      <c r="AA298" s="10">
        <f t="shared" si="237"/>
        <v>74.2</v>
      </c>
    </row>
    <row r="299" spans="1:27" ht="126" x14ac:dyDescent="0.25">
      <c r="A299" s="3"/>
      <c r="B299" s="45" t="s">
        <v>215</v>
      </c>
      <c r="C299" s="8" t="s">
        <v>214</v>
      </c>
      <c r="D299" s="8" t="s">
        <v>49</v>
      </c>
      <c r="E299" s="8" t="s">
        <v>26</v>
      </c>
      <c r="F299" s="8" t="s">
        <v>34</v>
      </c>
      <c r="G299" s="10">
        <f>G300</f>
        <v>70.900000000000006</v>
      </c>
      <c r="H299" s="10">
        <f t="shared" ref="H299:AA299" si="238">H300</f>
        <v>70408.52</v>
      </c>
      <c r="I299" s="10">
        <f t="shared" si="238"/>
        <v>0</v>
      </c>
      <c r="J299" s="10">
        <f t="shared" si="238"/>
        <v>0</v>
      </c>
      <c r="K299" s="10">
        <f t="shared" si="238"/>
        <v>0</v>
      </c>
      <c r="L299" s="10">
        <f t="shared" si="238"/>
        <v>0</v>
      </c>
      <c r="M299" s="10">
        <f t="shared" si="238"/>
        <v>70400</v>
      </c>
      <c r="N299" s="10">
        <f t="shared" si="238"/>
        <v>0</v>
      </c>
      <c r="O299" s="10">
        <f t="shared" si="238"/>
        <v>0</v>
      </c>
      <c r="P299" s="10">
        <f t="shared" si="238"/>
        <v>0</v>
      </c>
      <c r="Q299" s="10">
        <f t="shared" si="238"/>
        <v>0</v>
      </c>
      <c r="R299" s="10">
        <f t="shared" si="238"/>
        <v>8.52</v>
      </c>
      <c r="S299" s="10">
        <f t="shared" si="238"/>
        <v>0</v>
      </c>
      <c r="T299" s="10">
        <f t="shared" si="238"/>
        <v>0</v>
      </c>
      <c r="U299" s="10">
        <f t="shared" si="238"/>
        <v>0</v>
      </c>
      <c r="V299" s="10">
        <f t="shared" si="238"/>
        <v>74.2</v>
      </c>
      <c r="W299" s="10">
        <f t="shared" si="238"/>
        <v>70408.52</v>
      </c>
      <c r="X299" s="10">
        <f t="shared" si="238"/>
        <v>0</v>
      </c>
      <c r="Y299" s="10">
        <f t="shared" si="238"/>
        <v>0</v>
      </c>
      <c r="Z299" s="10">
        <f t="shared" si="238"/>
        <v>0</v>
      </c>
      <c r="AA299" s="10">
        <f t="shared" si="238"/>
        <v>74.2</v>
      </c>
    </row>
    <row r="300" spans="1:27" ht="31.5" x14ac:dyDescent="0.25">
      <c r="A300" s="3"/>
      <c r="B300" s="12" t="s">
        <v>210</v>
      </c>
      <c r="C300" s="8" t="s">
        <v>214</v>
      </c>
      <c r="D300" s="8" t="s">
        <v>49</v>
      </c>
      <c r="E300" s="8" t="s">
        <v>26</v>
      </c>
      <c r="F300" s="8" t="s">
        <v>211</v>
      </c>
      <c r="G300" s="10">
        <v>70.900000000000006</v>
      </c>
      <c r="H300" s="9">
        <v>70408.52</v>
      </c>
      <c r="I300" s="9"/>
      <c r="J300" s="9"/>
      <c r="K300" s="9"/>
      <c r="L300" s="9"/>
      <c r="M300" s="9">
        <v>70400</v>
      </c>
      <c r="N300" s="9"/>
      <c r="O300" s="9"/>
      <c r="P300" s="9"/>
      <c r="Q300" s="9"/>
      <c r="R300" s="9">
        <v>8.52</v>
      </c>
      <c r="S300" s="9"/>
      <c r="T300" s="9"/>
      <c r="U300" s="9"/>
      <c r="V300" s="10">
        <v>74.2</v>
      </c>
      <c r="W300" s="9">
        <v>70408.52</v>
      </c>
      <c r="X300" s="14"/>
      <c r="Y300" s="14"/>
      <c r="Z300" s="14"/>
      <c r="AA300" s="15">
        <v>74.2</v>
      </c>
    </row>
    <row r="301" spans="1:27" ht="63" x14ac:dyDescent="0.25">
      <c r="A301" s="3" t="s">
        <v>216</v>
      </c>
      <c r="B301" s="12" t="s">
        <v>217</v>
      </c>
      <c r="C301" s="8" t="s">
        <v>218</v>
      </c>
      <c r="D301" s="8"/>
      <c r="E301" s="8"/>
      <c r="F301" s="8"/>
      <c r="G301" s="10">
        <f>G302</f>
        <v>2544.3000000000002</v>
      </c>
      <c r="H301" s="10">
        <f t="shared" ref="H301:AA301" si="239">H302</f>
        <v>2544258.42</v>
      </c>
      <c r="I301" s="10">
        <f t="shared" si="239"/>
        <v>0</v>
      </c>
      <c r="J301" s="10">
        <f t="shared" si="239"/>
        <v>0</v>
      </c>
      <c r="K301" s="10">
        <f t="shared" si="239"/>
        <v>0</v>
      </c>
      <c r="L301" s="10">
        <f t="shared" si="239"/>
        <v>0</v>
      </c>
      <c r="M301" s="10">
        <f t="shared" si="239"/>
        <v>2544258.42</v>
      </c>
      <c r="N301" s="10">
        <f t="shared" si="239"/>
        <v>0</v>
      </c>
      <c r="O301" s="10">
        <f t="shared" si="239"/>
        <v>0</v>
      </c>
      <c r="P301" s="10">
        <f t="shared" si="239"/>
        <v>0</v>
      </c>
      <c r="Q301" s="10">
        <f t="shared" si="239"/>
        <v>0</v>
      </c>
      <c r="R301" s="10">
        <f t="shared" si="239"/>
        <v>0</v>
      </c>
      <c r="S301" s="10">
        <f t="shared" si="239"/>
        <v>0</v>
      </c>
      <c r="T301" s="10">
        <f t="shared" si="239"/>
        <v>0</v>
      </c>
      <c r="U301" s="10">
        <f t="shared" si="239"/>
        <v>0</v>
      </c>
      <c r="V301" s="10">
        <f t="shared" si="239"/>
        <v>2544.3000000000002</v>
      </c>
      <c r="W301" s="10">
        <f t="shared" si="239"/>
        <v>2544258.42</v>
      </c>
      <c r="X301" s="10">
        <f t="shared" si="239"/>
        <v>0</v>
      </c>
      <c r="Y301" s="10">
        <f t="shared" si="239"/>
        <v>0</v>
      </c>
      <c r="Z301" s="10">
        <f t="shared" si="239"/>
        <v>0</v>
      </c>
      <c r="AA301" s="10">
        <f t="shared" si="239"/>
        <v>2544.3000000000002</v>
      </c>
    </row>
    <row r="302" spans="1:27" ht="15.75" x14ac:dyDescent="0.25">
      <c r="A302" s="4"/>
      <c r="B302" s="26" t="s">
        <v>114</v>
      </c>
      <c r="C302" s="19" t="s">
        <v>218</v>
      </c>
      <c r="D302" s="19" t="s">
        <v>49</v>
      </c>
      <c r="E302" s="19" t="s">
        <v>27</v>
      </c>
      <c r="F302" s="19"/>
      <c r="G302" s="20">
        <f>G303</f>
        <v>2544.3000000000002</v>
      </c>
      <c r="H302" s="20">
        <f t="shared" ref="H302:AA302" si="240">H303</f>
        <v>2544258.42</v>
      </c>
      <c r="I302" s="20">
        <f t="shared" si="240"/>
        <v>0</v>
      </c>
      <c r="J302" s="20">
        <f t="shared" si="240"/>
        <v>0</v>
      </c>
      <c r="K302" s="20">
        <f t="shared" si="240"/>
        <v>0</v>
      </c>
      <c r="L302" s="20">
        <f t="shared" si="240"/>
        <v>0</v>
      </c>
      <c r="M302" s="20">
        <f t="shared" si="240"/>
        <v>2544258.42</v>
      </c>
      <c r="N302" s="20">
        <f t="shared" si="240"/>
        <v>0</v>
      </c>
      <c r="O302" s="20">
        <f t="shared" si="240"/>
        <v>0</v>
      </c>
      <c r="P302" s="20">
        <f t="shared" si="240"/>
        <v>0</v>
      </c>
      <c r="Q302" s="20">
        <f t="shared" si="240"/>
        <v>0</v>
      </c>
      <c r="R302" s="20">
        <f t="shared" si="240"/>
        <v>0</v>
      </c>
      <c r="S302" s="20">
        <f t="shared" si="240"/>
        <v>0</v>
      </c>
      <c r="T302" s="20">
        <f t="shared" si="240"/>
        <v>0</v>
      </c>
      <c r="U302" s="20">
        <f t="shared" si="240"/>
        <v>0</v>
      </c>
      <c r="V302" s="20">
        <f t="shared" si="240"/>
        <v>2544.3000000000002</v>
      </c>
      <c r="W302" s="20">
        <f t="shared" si="240"/>
        <v>2544258.42</v>
      </c>
      <c r="X302" s="20">
        <f t="shared" si="240"/>
        <v>0</v>
      </c>
      <c r="Y302" s="20">
        <f t="shared" si="240"/>
        <v>0</v>
      </c>
      <c r="Z302" s="20">
        <f t="shared" si="240"/>
        <v>0</v>
      </c>
      <c r="AA302" s="20">
        <f t="shared" si="240"/>
        <v>2544.3000000000002</v>
      </c>
    </row>
    <row r="303" spans="1:27" ht="31.5" x14ac:dyDescent="0.25">
      <c r="A303" s="3"/>
      <c r="B303" s="12" t="s">
        <v>219</v>
      </c>
      <c r="C303" s="8" t="s">
        <v>218</v>
      </c>
      <c r="D303" s="8" t="s">
        <v>49</v>
      </c>
      <c r="E303" s="8" t="s">
        <v>220</v>
      </c>
      <c r="F303" s="8"/>
      <c r="G303" s="10">
        <f>G304+G306</f>
        <v>2544.3000000000002</v>
      </c>
      <c r="H303" s="10">
        <f t="shared" ref="H303:AA303" si="241">H304+H306</f>
        <v>2544258.42</v>
      </c>
      <c r="I303" s="10">
        <f t="shared" si="241"/>
        <v>0</v>
      </c>
      <c r="J303" s="10">
        <f t="shared" si="241"/>
        <v>0</v>
      </c>
      <c r="K303" s="10">
        <f t="shared" si="241"/>
        <v>0</v>
      </c>
      <c r="L303" s="10">
        <f t="shared" si="241"/>
        <v>0</v>
      </c>
      <c r="M303" s="10">
        <f t="shared" si="241"/>
        <v>2544258.42</v>
      </c>
      <c r="N303" s="10">
        <f t="shared" si="241"/>
        <v>0</v>
      </c>
      <c r="O303" s="10">
        <f t="shared" si="241"/>
        <v>0</v>
      </c>
      <c r="P303" s="10">
        <f t="shared" si="241"/>
        <v>0</v>
      </c>
      <c r="Q303" s="10">
        <f t="shared" si="241"/>
        <v>0</v>
      </c>
      <c r="R303" s="10">
        <f t="shared" si="241"/>
        <v>0</v>
      </c>
      <c r="S303" s="10">
        <f t="shared" si="241"/>
        <v>0</v>
      </c>
      <c r="T303" s="10">
        <f t="shared" si="241"/>
        <v>0</v>
      </c>
      <c r="U303" s="10">
        <f t="shared" si="241"/>
        <v>0</v>
      </c>
      <c r="V303" s="10">
        <f t="shared" si="241"/>
        <v>2544.3000000000002</v>
      </c>
      <c r="W303" s="10">
        <f t="shared" si="241"/>
        <v>2544258.42</v>
      </c>
      <c r="X303" s="10">
        <f t="shared" si="241"/>
        <v>0</v>
      </c>
      <c r="Y303" s="10">
        <f t="shared" si="241"/>
        <v>0</v>
      </c>
      <c r="Z303" s="10">
        <f t="shared" si="241"/>
        <v>0</v>
      </c>
      <c r="AA303" s="10">
        <f t="shared" si="241"/>
        <v>2544.3000000000002</v>
      </c>
    </row>
    <row r="304" spans="1:27" ht="141.75" x14ac:dyDescent="0.25">
      <c r="A304" s="3"/>
      <c r="B304" s="45" t="s">
        <v>221</v>
      </c>
      <c r="C304" s="8" t="s">
        <v>218</v>
      </c>
      <c r="D304" s="8" t="s">
        <v>49</v>
      </c>
      <c r="E304" s="8" t="s">
        <v>220</v>
      </c>
      <c r="F304" s="8" t="s">
        <v>76</v>
      </c>
      <c r="G304" s="10">
        <f>G305</f>
        <v>2463</v>
      </c>
      <c r="H304" s="10">
        <f t="shared" ref="H304:AA304" si="242">H305</f>
        <v>2463000</v>
      </c>
      <c r="I304" s="10">
        <f t="shared" si="242"/>
        <v>0</v>
      </c>
      <c r="J304" s="10">
        <f t="shared" si="242"/>
        <v>0</v>
      </c>
      <c r="K304" s="10">
        <f t="shared" si="242"/>
        <v>0</v>
      </c>
      <c r="L304" s="10">
        <f t="shared" si="242"/>
        <v>0</v>
      </c>
      <c r="M304" s="10">
        <f t="shared" si="242"/>
        <v>2463000</v>
      </c>
      <c r="N304" s="10">
        <f t="shared" si="242"/>
        <v>0</v>
      </c>
      <c r="O304" s="10">
        <f t="shared" si="242"/>
        <v>0</v>
      </c>
      <c r="P304" s="10">
        <f t="shared" si="242"/>
        <v>0</v>
      </c>
      <c r="Q304" s="10">
        <f t="shared" si="242"/>
        <v>0</v>
      </c>
      <c r="R304" s="10">
        <f t="shared" si="242"/>
        <v>0</v>
      </c>
      <c r="S304" s="10">
        <f t="shared" si="242"/>
        <v>0</v>
      </c>
      <c r="T304" s="10">
        <f t="shared" si="242"/>
        <v>0</v>
      </c>
      <c r="U304" s="10">
        <f t="shared" si="242"/>
        <v>0</v>
      </c>
      <c r="V304" s="10">
        <f t="shared" si="242"/>
        <v>2463</v>
      </c>
      <c r="W304" s="10">
        <f t="shared" si="242"/>
        <v>2463000</v>
      </c>
      <c r="X304" s="10">
        <f t="shared" si="242"/>
        <v>0</v>
      </c>
      <c r="Y304" s="10">
        <f t="shared" si="242"/>
        <v>0</v>
      </c>
      <c r="Z304" s="10">
        <f t="shared" si="242"/>
        <v>0</v>
      </c>
      <c r="AA304" s="10">
        <f t="shared" si="242"/>
        <v>2463</v>
      </c>
    </row>
    <row r="305" spans="1:27" ht="31.5" x14ac:dyDescent="0.25">
      <c r="A305" s="3"/>
      <c r="B305" s="12" t="s">
        <v>77</v>
      </c>
      <c r="C305" s="8" t="s">
        <v>218</v>
      </c>
      <c r="D305" s="8" t="s">
        <v>49</v>
      </c>
      <c r="E305" s="8" t="s">
        <v>220</v>
      </c>
      <c r="F305" s="8" t="s">
        <v>78</v>
      </c>
      <c r="G305" s="10">
        <v>2463</v>
      </c>
      <c r="H305" s="9">
        <v>2463000</v>
      </c>
      <c r="I305" s="9"/>
      <c r="J305" s="9"/>
      <c r="K305" s="9"/>
      <c r="L305" s="9"/>
      <c r="M305" s="9">
        <v>2463000</v>
      </c>
      <c r="N305" s="9"/>
      <c r="O305" s="9"/>
      <c r="P305" s="9"/>
      <c r="Q305" s="9"/>
      <c r="R305" s="9"/>
      <c r="S305" s="9"/>
      <c r="T305" s="9"/>
      <c r="U305" s="9"/>
      <c r="V305" s="10">
        <v>2463</v>
      </c>
      <c r="W305" s="9">
        <v>2463000</v>
      </c>
      <c r="X305" s="14"/>
      <c r="Y305" s="14"/>
      <c r="Z305" s="14"/>
      <c r="AA305" s="15">
        <v>2463</v>
      </c>
    </row>
    <row r="306" spans="1:27" ht="94.5" x14ac:dyDescent="0.25">
      <c r="A306" s="3"/>
      <c r="B306" s="12" t="s">
        <v>222</v>
      </c>
      <c r="C306" s="8" t="s">
        <v>218</v>
      </c>
      <c r="D306" s="8" t="s">
        <v>49</v>
      </c>
      <c r="E306" s="8" t="s">
        <v>220</v>
      </c>
      <c r="F306" s="8" t="s">
        <v>37</v>
      </c>
      <c r="G306" s="10">
        <f>G307</f>
        <v>81.3</v>
      </c>
      <c r="H306" s="10">
        <f t="shared" ref="H306:AA306" si="243">H307</f>
        <v>81258.42</v>
      </c>
      <c r="I306" s="10">
        <f t="shared" si="243"/>
        <v>0</v>
      </c>
      <c r="J306" s="10">
        <f t="shared" si="243"/>
        <v>0</v>
      </c>
      <c r="K306" s="10">
        <f t="shared" si="243"/>
        <v>0</v>
      </c>
      <c r="L306" s="10">
        <f t="shared" si="243"/>
        <v>0</v>
      </c>
      <c r="M306" s="10">
        <f t="shared" si="243"/>
        <v>81258.42</v>
      </c>
      <c r="N306" s="10">
        <f t="shared" si="243"/>
        <v>0</v>
      </c>
      <c r="O306" s="10">
        <f t="shared" si="243"/>
        <v>0</v>
      </c>
      <c r="P306" s="10">
        <f t="shared" si="243"/>
        <v>0</v>
      </c>
      <c r="Q306" s="10">
        <f t="shared" si="243"/>
        <v>0</v>
      </c>
      <c r="R306" s="10">
        <f t="shared" si="243"/>
        <v>0</v>
      </c>
      <c r="S306" s="10">
        <f t="shared" si="243"/>
        <v>0</v>
      </c>
      <c r="T306" s="10">
        <f t="shared" si="243"/>
        <v>0</v>
      </c>
      <c r="U306" s="10">
        <f t="shared" si="243"/>
        <v>0</v>
      </c>
      <c r="V306" s="10">
        <f t="shared" si="243"/>
        <v>81.3</v>
      </c>
      <c r="W306" s="10">
        <f t="shared" si="243"/>
        <v>81258.42</v>
      </c>
      <c r="X306" s="10">
        <f t="shared" si="243"/>
        <v>0</v>
      </c>
      <c r="Y306" s="10">
        <f t="shared" si="243"/>
        <v>0</v>
      </c>
      <c r="Z306" s="10">
        <f t="shared" si="243"/>
        <v>0</v>
      </c>
      <c r="AA306" s="10">
        <f t="shared" si="243"/>
        <v>81.3</v>
      </c>
    </row>
    <row r="307" spans="1:27" ht="47.25" x14ac:dyDescent="0.25">
      <c r="A307" s="3"/>
      <c r="B307" s="12" t="s">
        <v>38</v>
      </c>
      <c r="C307" s="8" t="s">
        <v>218</v>
      </c>
      <c r="D307" s="8" t="s">
        <v>49</v>
      </c>
      <c r="E307" s="8" t="s">
        <v>220</v>
      </c>
      <c r="F307" s="8" t="s">
        <v>39</v>
      </c>
      <c r="G307" s="10">
        <v>81.3</v>
      </c>
      <c r="H307" s="9">
        <v>81258.42</v>
      </c>
      <c r="I307" s="9"/>
      <c r="J307" s="9"/>
      <c r="K307" s="9"/>
      <c r="L307" s="9"/>
      <c r="M307" s="9">
        <v>81258.42</v>
      </c>
      <c r="N307" s="9"/>
      <c r="O307" s="9"/>
      <c r="P307" s="9"/>
      <c r="Q307" s="9"/>
      <c r="R307" s="9"/>
      <c r="S307" s="9"/>
      <c r="T307" s="9"/>
      <c r="U307" s="9"/>
      <c r="V307" s="10">
        <v>81.3</v>
      </c>
      <c r="W307" s="9">
        <v>81258.42</v>
      </c>
      <c r="X307" s="14"/>
      <c r="Y307" s="14"/>
      <c r="Z307" s="14"/>
      <c r="AA307" s="15">
        <v>81.3</v>
      </c>
    </row>
    <row r="308" spans="1:27" ht="78.75" x14ac:dyDescent="0.25">
      <c r="A308" s="3" t="s">
        <v>223</v>
      </c>
      <c r="B308" s="12" t="s">
        <v>224</v>
      </c>
      <c r="C308" s="8" t="s">
        <v>225</v>
      </c>
      <c r="D308" s="8"/>
      <c r="E308" s="8"/>
      <c r="F308" s="8"/>
      <c r="G308" s="10">
        <f>G309</f>
        <v>22782.7</v>
      </c>
      <c r="H308" s="10">
        <f t="shared" ref="H308:AA308" si="244">H309</f>
        <v>24153988.940000001</v>
      </c>
      <c r="I308" s="10">
        <f t="shared" si="244"/>
        <v>0</v>
      </c>
      <c r="J308" s="10">
        <f t="shared" si="244"/>
        <v>0</v>
      </c>
      <c r="K308" s="10">
        <f t="shared" si="244"/>
        <v>0</v>
      </c>
      <c r="L308" s="10">
        <f t="shared" si="244"/>
        <v>0</v>
      </c>
      <c r="M308" s="10">
        <f t="shared" si="244"/>
        <v>24154000</v>
      </c>
      <c r="N308" s="10">
        <f t="shared" si="244"/>
        <v>0</v>
      </c>
      <c r="O308" s="10">
        <f t="shared" si="244"/>
        <v>0</v>
      </c>
      <c r="P308" s="10">
        <f t="shared" si="244"/>
        <v>0</v>
      </c>
      <c r="Q308" s="10">
        <f t="shared" si="244"/>
        <v>0</v>
      </c>
      <c r="R308" s="10">
        <f t="shared" si="244"/>
        <v>-11.06</v>
      </c>
      <c r="S308" s="10">
        <f t="shared" si="244"/>
        <v>0</v>
      </c>
      <c r="T308" s="10">
        <f t="shared" si="244"/>
        <v>0</v>
      </c>
      <c r="U308" s="10">
        <f t="shared" si="244"/>
        <v>0</v>
      </c>
      <c r="V308" s="10">
        <f t="shared" si="244"/>
        <v>23904.6</v>
      </c>
      <c r="W308" s="10">
        <f t="shared" si="244"/>
        <v>24153988.940000001</v>
      </c>
      <c r="X308" s="10">
        <f t="shared" si="244"/>
        <v>0</v>
      </c>
      <c r="Y308" s="10">
        <f t="shared" si="244"/>
        <v>0</v>
      </c>
      <c r="Z308" s="10">
        <f t="shared" si="244"/>
        <v>0</v>
      </c>
      <c r="AA308" s="10">
        <f t="shared" si="244"/>
        <v>23904.6</v>
      </c>
    </row>
    <row r="309" spans="1:27" ht="15.75" x14ac:dyDescent="0.25">
      <c r="A309" s="4"/>
      <c r="B309" s="26" t="s">
        <v>114</v>
      </c>
      <c r="C309" s="19" t="s">
        <v>225</v>
      </c>
      <c r="D309" s="19" t="s">
        <v>49</v>
      </c>
      <c r="E309" s="19" t="s">
        <v>27</v>
      </c>
      <c r="F309" s="19"/>
      <c r="G309" s="20">
        <f>G310</f>
        <v>22782.7</v>
      </c>
      <c r="H309" s="20">
        <f t="shared" ref="H309:AA309" si="245">H310</f>
        <v>24153988.940000001</v>
      </c>
      <c r="I309" s="20">
        <f t="shared" si="245"/>
        <v>0</v>
      </c>
      <c r="J309" s="20">
        <f t="shared" si="245"/>
        <v>0</v>
      </c>
      <c r="K309" s="20">
        <f t="shared" si="245"/>
        <v>0</v>
      </c>
      <c r="L309" s="20">
        <f t="shared" si="245"/>
        <v>0</v>
      </c>
      <c r="M309" s="20">
        <f t="shared" si="245"/>
        <v>24154000</v>
      </c>
      <c r="N309" s="20">
        <f t="shared" si="245"/>
        <v>0</v>
      </c>
      <c r="O309" s="20">
        <f t="shared" si="245"/>
        <v>0</v>
      </c>
      <c r="P309" s="20">
        <f t="shared" si="245"/>
        <v>0</v>
      </c>
      <c r="Q309" s="20">
        <f t="shared" si="245"/>
        <v>0</v>
      </c>
      <c r="R309" s="20">
        <f t="shared" si="245"/>
        <v>-11.06</v>
      </c>
      <c r="S309" s="20">
        <f t="shared" si="245"/>
        <v>0</v>
      </c>
      <c r="T309" s="20">
        <f t="shared" si="245"/>
        <v>0</v>
      </c>
      <c r="U309" s="20">
        <f t="shared" si="245"/>
        <v>0</v>
      </c>
      <c r="V309" s="20">
        <f t="shared" si="245"/>
        <v>23904.6</v>
      </c>
      <c r="W309" s="20">
        <f t="shared" si="245"/>
        <v>24153988.940000001</v>
      </c>
      <c r="X309" s="20">
        <f t="shared" si="245"/>
        <v>0</v>
      </c>
      <c r="Y309" s="20">
        <f t="shared" si="245"/>
        <v>0</v>
      </c>
      <c r="Z309" s="20">
        <f t="shared" si="245"/>
        <v>0</v>
      </c>
      <c r="AA309" s="20">
        <f t="shared" si="245"/>
        <v>23904.6</v>
      </c>
    </row>
    <row r="310" spans="1:27" ht="15.75" x14ac:dyDescent="0.25">
      <c r="A310" s="3"/>
      <c r="B310" s="12" t="s">
        <v>150</v>
      </c>
      <c r="C310" s="8" t="s">
        <v>225</v>
      </c>
      <c r="D310" s="8" t="s">
        <v>49</v>
      </c>
      <c r="E310" s="8" t="s">
        <v>26</v>
      </c>
      <c r="F310" s="8"/>
      <c r="G310" s="10">
        <f>G311+G313</f>
        <v>22782.7</v>
      </c>
      <c r="H310" s="10">
        <f t="shared" ref="H310:AA310" si="246">H311+H313</f>
        <v>24153988.940000001</v>
      </c>
      <c r="I310" s="10">
        <f t="shared" si="246"/>
        <v>0</v>
      </c>
      <c r="J310" s="10">
        <f t="shared" si="246"/>
        <v>0</v>
      </c>
      <c r="K310" s="10">
        <f t="shared" si="246"/>
        <v>0</v>
      </c>
      <c r="L310" s="10">
        <f t="shared" si="246"/>
        <v>0</v>
      </c>
      <c r="M310" s="10">
        <f t="shared" si="246"/>
        <v>24154000</v>
      </c>
      <c r="N310" s="10">
        <f t="shared" si="246"/>
        <v>0</v>
      </c>
      <c r="O310" s="10">
        <f t="shared" si="246"/>
        <v>0</v>
      </c>
      <c r="P310" s="10">
        <f t="shared" si="246"/>
        <v>0</v>
      </c>
      <c r="Q310" s="10">
        <f t="shared" si="246"/>
        <v>0</v>
      </c>
      <c r="R310" s="10">
        <f t="shared" si="246"/>
        <v>-11.06</v>
      </c>
      <c r="S310" s="10">
        <f t="shared" si="246"/>
        <v>0</v>
      </c>
      <c r="T310" s="10">
        <f t="shared" si="246"/>
        <v>0</v>
      </c>
      <c r="U310" s="10">
        <f t="shared" si="246"/>
        <v>0</v>
      </c>
      <c r="V310" s="10">
        <f t="shared" si="246"/>
        <v>23904.6</v>
      </c>
      <c r="W310" s="10">
        <f t="shared" si="246"/>
        <v>24153988.940000001</v>
      </c>
      <c r="X310" s="10">
        <f t="shared" si="246"/>
        <v>0</v>
      </c>
      <c r="Y310" s="10">
        <f t="shared" si="246"/>
        <v>0</v>
      </c>
      <c r="Z310" s="10">
        <f t="shared" si="246"/>
        <v>0</v>
      </c>
      <c r="AA310" s="10">
        <f t="shared" si="246"/>
        <v>23904.6</v>
      </c>
    </row>
    <row r="311" spans="1:27" ht="157.5" x14ac:dyDescent="0.25">
      <c r="A311" s="3"/>
      <c r="B311" s="45" t="s">
        <v>226</v>
      </c>
      <c r="C311" s="8" t="s">
        <v>225</v>
      </c>
      <c r="D311" s="8" t="s">
        <v>49</v>
      </c>
      <c r="E311" s="8" t="s">
        <v>26</v>
      </c>
      <c r="F311" s="8" t="s">
        <v>76</v>
      </c>
      <c r="G311" s="10">
        <f>G312</f>
        <v>184.8</v>
      </c>
      <c r="H311" s="10">
        <f t="shared" ref="H311:AA311" si="247">H312</f>
        <v>0</v>
      </c>
      <c r="I311" s="10">
        <f t="shared" si="247"/>
        <v>0</v>
      </c>
      <c r="J311" s="10">
        <f t="shared" si="247"/>
        <v>0</v>
      </c>
      <c r="K311" s="10">
        <f t="shared" si="247"/>
        <v>0</v>
      </c>
      <c r="L311" s="10">
        <f t="shared" si="247"/>
        <v>0</v>
      </c>
      <c r="M311" s="10">
        <f t="shared" si="247"/>
        <v>0</v>
      </c>
      <c r="N311" s="10">
        <f t="shared" si="247"/>
        <v>0</v>
      </c>
      <c r="O311" s="10">
        <f t="shared" si="247"/>
        <v>0</v>
      </c>
      <c r="P311" s="10">
        <f t="shared" si="247"/>
        <v>0</v>
      </c>
      <c r="Q311" s="10">
        <f t="shared" si="247"/>
        <v>0</v>
      </c>
      <c r="R311" s="10">
        <f t="shared" si="247"/>
        <v>0</v>
      </c>
      <c r="S311" s="10">
        <f t="shared" si="247"/>
        <v>0</v>
      </c>
      <c r="T311" s="10">
        <f t="shared" si="247"/>
        <v>0</v>
      </c>
      <c r="U311" s="10">
        <f t="shared" si="247"/>
        <v>0</v>
      </c>
      <c r="V311" s="10">
        <f t="shared" si="247"/>
        <v>0</v>
      </c>
      <c r="W311" s="10">
        <f t="shared" si="247"/>
        <v>0</v>
      </c>
      <c r="X311" s="10">
        <f t="shared" si="247"/>
        <v>0</v>
      </c>
      <c r="Y311" s="10">
        <f t="shared" si="247"/>
        <v>0</v>
      </c>
      <c r="Z311" s="10">
        <f t="shared" si="247"/>
        <v>0</v>
      </c>
      <c r="AA311" s="10">
        <f t="shared" si="247"/>
        <v>0</v>
      </c>
    </row>
    <row r="312" spans="1:27" ht="31.5" x14ac:dyDescent="0.25">
      <c r="A312" s="3"/>
      <c r="B312" s="12" t="s">
        <v>91</v>
      </c>
      <c r="C312" s="8" t="s">
        <v>225</v>
      </c>
      <c r="D312" s="8" t="s">
        <v>49</v>
      </c>
      <c r="E312" s="8" t="s">
        <v>26</v>
      </c>
      <c r="F312" s="8" t="s">
        <v>92</v>
      </c>
      <c r="G312" s="10">
        <v>184.8</v>
      </c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10">
        <v>0</v>
      </c>
      <c r="W312" s="9"/>
      <c r="X312" s="14"/>
      <c r="Y312" s="14"/>
      <c r="Z312" s="14"/>
      <c r="AA312" s="15">
        <v>0</v>
      </c>
    </row>
    <row r="313" spans="1:27" ht="94.5" x14ac:dyDescent="0.25">
      <c r="A313" s="3"/>
      <c r="B313" s="12" t="s">
        <v>227</v>
      </c>
      <c r="C313" s="8" t="s">
        <v>225</v>
      </c>
      <c r="D313" s="8" t="s">
        <v>49</v>
      </c>
      <c r="E313" s="8" t="s">
        <v>26</v>
      </c>
      <c r="F313" s="8" t="s">
        <v>34</v>
      </c>
      <c r="G313" s="10">
        <f>G314</f>
        <v>22597.9</v>
      </c>
      <c r="H313" s="10">
        <f t="shared" ref="H313:AA313" si="248">H314</f>
        <v>24153988.940000001</v>
      </c>
      <c r="I313" s="10">
        <f t="shared" si="248"/>
        <v>0</v>
      </c>
      <c r="J313" s="10">
        <f t="shared" si="248"/>
        <v>0</v>
      </c>
      <c r="K313" s="10">
        <f t="shared" si="248"/>
        <v>0</v>
      </c>
      <c r="L313" s="10">
        <f t="shared" si="248"/>
        <v>0</v>
      </c>
      <c r="M313" s="10">
        <f t="shared" si="248"/>
        <v>24154000</v>
      </c>
      <c r="N313" s="10">
        <f t="shared" si="248"/>
        <v>0</v>
      </c>
      <c r="O313" s="10">
        <f t="shared" si="248"/>
        <v>0</v>
      </c>
      <c r="P313" s="10">
        <f t="shared" si="248"/>
        <v>0</v>
      </c>
      <c r="Q313" s="10">
        <f t="shared" si="248"/>
        <v>0</v>
      </c>
      <c r="R313" s="10">
        <f t="shared" si="248"/>
        <v>-11.06</v>
      </c>
      <c r="S313" s="10">
        <f t="shared" si="248"/>
        <v>0</v>
      </c>
      <c r="T313" s="10">
        <f t="shared" si="248"/>
        <v>0</v>
      </c>
      <c r="U313" s="10">
        <f t="shared" si="248"/>
        <v>0</v>
      </c>
      <c r="V313" s="10">
        <f t="shared" si="248"/>
        <v>23904.6</v>
      </c>
      <c r="W313" s="10">
        <f t="shared" si="248"/>
        <v>24153988.940000001</v>
      </c>
      <c r="X313" s="10">
        <f t="shared" si="248"/>
        <v>0</v>
      </c>
      <c r="Y313" s="10">
        <f t="shared" si="248"/>
        <v>0</v>
      </c>
      <c r="Z313" s="10">
        <f t="shared" si="248"/>
        <v>0</v>
      </c>
      <c r="AA313" s="10">
        <f t="shared" si="248"/>
        <v>23904.6</v>
      </c>
    </row>
    <row r="314" spans="1:27" ht="31.5" x14ac:dyDescent="0.25">
      <c r="A314" s="3"/>
      <c r="B314" s="12" t="s">
        <v>210</v>
      </c>
      <c r="C314" s="8" t="s">
        <v>225</v>
      </c>
      <c r="D314" s="8" t="s">
        <v>49</v>
      </c>
      <c r="E314" s="8" t="s">
        <v>26</v>
      </c>
      <c r="F314" s="8" t="s">
        <v>211</v>
      </c>
      <c r="G314" s="10">
        <v>22597.9</v>
      </c>
      <c r="H314" s="9">
        <v>24153988.940000001</v>
      </c>
      <c r="I314" s="9"/>
      <c r="J314" s="9"/>
      <c r="K314" s="9"/>
      <c r="L314" s="9"/>
      <c r="M314" s="9">
        <v>24154000</v>
      </c>
      <c r="N314" s="9"/>
      <c r="O314" s="9"/>
      <c r="P314" s="9"/>
      <c r="Q314" s="9"/>
      <c r="R314" s="9">
        <v>-11.06</v>
      </c>
      <c r="S314" s="9"/>
      <c r="T314" s="9"/>
      <c r="U314" s="9"/>
      <c r="V314" s="10">
        <v>23904.6</v>
      </c>
      <c r="W314" s="9">
        <v>24153988.940000001</v>
      </c>
      <c r="X314" s="14"/>
      <c r="Y314" s="14"/>
      <c r="Z314" s="14"/>
      <c r="AA314" s="15">
        <v>23904.6</v>
      </c>
    </row>
    <row r="315" spans="1:27" ht="31.5" hidden="1" x14ac:dyDescent="0.25">
      <c r="A315" s="3"/>
      <c r="B315" s="12" t="s">
        <v>116</v>
      </c>
      <c r="C315" s="8" t="s">
        <v>225</v>
      </c>
      <c r="D315" s="8" t="s">
        <v>49</v>
      </c>
      <c r="E315" s="8" t="s">
        <v>26</v>
      </c>
      <c r="F315" s="8" t="s">
        <v>117</v>
      </c>
      <c r="G315" s="10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10"/>
      <c r="W315" s="9"/>
      <c r="X315" s="14"/>
      <c r="Y315" s="14"/>
      <c r="Z315" s="14"/>
      <c r="AA315" s="15"/>
    </row>
    <row r="316" spans="1:27" ht="94.5" x14ac:dyDescent="0.25">
      <c r="A316" s="3" t="s">
        <v>228</v>
      </c>
      <c r="B316" s="12" t="s">
        <v>229</v>
      </c>
      <c r="C316" s="8" t="s">
        <v>230</v>
      </c>
      <c r="D316" s="8"/>
      <c r="E316" s="8"/>
      <c r="F316" s="8"/>
      <c r="G316" s="10">
        <f>G317</f>
        <v>275.7</v>
      </c>
      <c r="H316" s="10">
        <f t="shared" ref="H316:AA316" si="249">H317</f>
        <v>247450</v>
      </c>
      <c r="I316" s="10">
        <f t="shared" si="249"/>
        <v>0</v>
      </c>
      <c r="J316" s="10">
        <f t="shared" si="249"/>
        <v>247450</v>
      </c>
      <c r="K316" s="10">
        <f t="shared" si="249"/>
        <v>0</v>
      </c>
      <c r="L316" s="10">
        <f t="shared" si="249"/>
        <v>0</v>
      </c>
      <c r="M316" s="10">
        <f t="shared" si="249"/>
        <v>0</v>
      </c>
      <c r="N316" s="10">
        <f t="shared" si="249"/>
        <v>0</v>
      </c>
      <c r="O316" s="10">
        <f t="shared" si="249"/>
        <v>0</v>
      </c>
      <c r="P316" s="10">
        <f t="shared" si="249"/>
        <v>0</v>
      </c>
      <c r="Q316" s="10">
        <f t="shared" si="249"/>
        <v>0</v>
      </c>
      <c r="R316" s="10">
        <f t="shared" si="249"/>
        <v>247450</v>
      </c>
      <c r="S316" s="10">
        <f t="shared" si="249"/>
        <v>0</v>
      </c>
      <c r="T316" s="10">
        <f t="shared" si="249"/>
        <v>247450</v>
      </c>
      <c r="U316" s="10">
        <f t="shared" si="249"/>
        <v>0</v>
      </c>
      <c r="V316" s="10">
        <f t="shared" si="249"/>
        <v>275.7</v>
      </c>
      <c r="W316" s="10">
        <f t="shared" si="249"/>
        <v>247450</v>
      </c>
      <c r="X316" s="10">
        <f t="shared" si="249"/>
        <v>0</v>
      </c>
      <c r="Y316" s="10">
        <f t="shared" si="249"/>
        <v>247450</v>
      </c>
      <c r="Z316" s="10">
        <f t="shared" si="249"/>
        <v>0</v>
      </c>
      <c r="AA316" s="10">
        <f t="shared" si="249"/>
        <v>275.7</v>
      </c>
    </row>
    <row r="317" spans="1:27" ht="15.75" x14ac:dyDescent="0.25">
      <c r="A317" s="4"/>
      <c r="B317" s="26" t="s">
        <v>59</v>
      </c>
      <c r="C317" s="19" t="s">
        <v>230</v>
      </c>
      <c r="D317" s="19" t="s">
        <v>60</v>
      </c>
      <c r="E317" s="19" t="s">
        <v>27</v>
      </c>
      <c r="F317" s="19"/>
      <c r="G317" s="20">
        <f>G318</f>
        <v>275.7</v>
      </c>
      <c r="H317" s="20">
        <f t="shared" ref="H317:AA317" si="250">H318</f>
        <v>247450</v>
      </c>
      <c r="I317" s="20">
        <f t="shared" si="250"/>
        <v>0</v>
      </c>
      <c r="J317" s="20">
        <f t="shared" si="250"/>
        <v>247450</v>
      </c>
      <c r="K317" s="20">
        <f t="shared" si="250"/>
        <v>0</v>
      </c>
      <c r="L317" s="20">
        <f t="shared" si="250"/>
        <v>0</v>
      </c>
      <c r="M317" s="20">
        <f t="shared" si="250"/>
        <v>0</v>
      </c>
      <c r="N317" s="20">
        <f t="shared" si="250"/>
        <v>0</v>
      </c>
      <c r="O317" s="20">
        <f t="shared" si="250"/>
        <v>0</v>
      </c>
      <c r="P317" s="20">
        <f t="shared" si="250"/>
        <v>0</v>
      </c>
      <c r="Q317" s="20">
        <f t="shared" si="250"/>
        <v>0</v>
      </c>
      <c r="R317" s="20">
        <f t="shared" si="250"/>
        <v>247450</v>
      </c>
      <c r="S317" s="20">
        <f t="shared" si="250"/>
        <v>0</v>
      </c>
      <c r="T317" s="20">
        <f t="shared" si="250"/>
        <v>247450</v>
      </c>
      <c r="U317" s="20">
        <f t="shared" si="250"/>
        <v>0</v>
      </c>
      <c r="V317" s="20">
        <f t="shared" si="250"/>
        <v>275.7</v>
      </c>
      <c r="W317" s="20">
        <f t="shared" si="250"/>
        <v>247450</v>
      </c>
      <c r="X317" s="20">
        <f t="shared" si="250"/>
        <v>0</v>
      </c>
      <c r="Y317" s="20">
        <f t="shared" si="250"/>
        <v>247450</v>
      </c>
      <c r="Z317" s="20">
        <f t="shared" si="250"/>
        <v>0</v>
      </c>
      <c r="AA317" s="20">
        <f t="shared" si="250"/>
        <v>275.7</v>
      </c>
    </row>
    <row r="318" spans="1:27" ht="15.75" x14ac:dyDescent="0.25">
      <c r="A318" s="3"/>
      <c r="B318" s="12" t="s">
        <v>142</v>
      </c>
      <c r="C318" s="8" t="s">
        <v>230</v>
      </c>
      <c r="D318" s="8" t="s">
        <v>60</v>
      </c>
      <c r="E318" s="8" t="s">
        <v>104</v>
      </c>
      <c r="F318" s="8"/>
      <c r="G318" s="10">
        <f>G319</f>
        <v>275.7</v>
      </c>
      <c r="H318" s="10">
        <f t="shared" ref="H318:AA318" si="251">H319</f>
        <v>247450</v>
      </c>
      <c r="I318" s="10">
        <f t="shared" si="251"/>
        <v>0</v>
      </c>
      <c r="J318" s="10">
        <f t="shared" si="251"/>
        <v>247450</v>
      </c>
      <c r="K318" s="10">
        <f t="shared" si="251"/>
        <v>0</v>
      </c>
      <c r="L318" s="10">
        <f t="shared" si="251"/>
        <v>0</v>
      </c>
      <c r="M318" s="10">
        <f t="shared" si="251"/>
        <v>0</v>
      </c>
      <c r="N318" s="10">
        <f t="shared" si="251"/>
        <v>0</v>
      </c>
      <c r="O318" s="10">
        <f t="shared" si="251"/>
        <v>0</v>
      </c>
      <c r="P318" s="10">
        <f t="shared" si="251"/>
        <v>0</v>
      </c>
      <c r="Q318" s="10">
        <f t="shared" si="251"/>
        <v>0</v>
      </c>
      <c r="R318" s="10">
        <f t="shared" si="251"/>
        <v>247450</v>
      </c>
      <c r="S318" s="10">
        <f t="shared" si="251"/>
        <v>0</v>
      </c>
      <c r="T318" s="10">
        <f t="shared" si="251"/>
        <v>247450</v>
      </c>
      <c r="U318" s="10">
        <f t="shared" si="251"/>
        <v>0</v>
      </c>
      <c r="V318" s="10">
        <f t="shared" si="251"/>
        <v>275.7</v>
      </c>
      <c r="W318" s="10">
        <f t="shared" si="251"/>
        <v>247450</v>
      </c>
      <c r="X318" s="10">
        <f t="shared" si="251"/>
        <v>0</v>
      </c>
      <c r="Y318" s="10">
        <f t="shared" si="251"/>
        <v>247450</v>
      </c>
      <c r="Z318" s="10">
        <f t="shared" si="251"/>
        <v>0</v>
      </c>
      <c r="AA318" s="10">
        <f t="shared" si="251"/>
        <v>275.7</v>
      </c>
    </row>
    <row r="319" spans="1:27" ht="126" x14ac:dyDescent="0.25">
      <c r="A319" s="3"/>
      <c r="B319" s="45" t="s">
        <v>231</v>
      </c>
      <c r="C319" s="8" t="s">
        <v>230</v>
      </c>
      <c r="D319" s="8" t="s">
        <v>60</v>
      </c>
      <c r="E319" s="8" t="s">
        <v>104</v>
      </c>
      <c r="F319" s="8" t="s">
        <v>63</v>
      </c>
      <c r="G319" s="10">
        <f>G320</f>
        <v>275.7</v>
      </c>
      <c r="H319" s="10">
        <f t="shared" ref="H319:AA319" si="252">H320</f>
        <v>247450</v>
      </c>
      <c r="I319" s="10">
        <f t="shared" si="252"/>
        <v>0</v>
      </c>
      <c r="J319" s="10">
        <f t="shared" si="252"/>
        <v>247450</v>
      </c>
      <c r="K319" s="10">
        <f t="shared" si="252"/>
        <v>0</v>
      </c>
      <c r="L319" s="10">
        <f t="shared" si="252"/>
        <v>0</v>
      </c>
      <c r="M319" s="10">
        <f t="shared" si="252"/>
        <v>0</v>
      </c>
      <c r="N319" s="10">
        <f t="shared" si="252"/>
        <v>0</v>
      </c>
      <c r="O319" s="10">
        <f t="shared" si="252"/>
        <v>0</v>
      </c>
      <c r="P319" s="10">
        <f t="shared" si="252"/>
        <v>0</v>
      </c>
      <c r="Q319" s="10">
        <f t="shared" si="252"/>
        <v>0</v>
      </c>
      <c r="R319" s="10">
        <f t="shared" si="252"/>
        <v>247450</v>
      </c>
      <c r="S319" s="10">
        <f t="shared" si="252"/>
        <v>0</v>
      </c>
      <c r="T319" s="10">
        <f t="shared" si="252"/>
        <v>247450</v>
      </c>
      <c r="U319" s="10">
        <f t="shared" si="252"/>
        <v>0</v>
      </c>
      <c r="V319" s="10">
        <f t="shared" si="252"/>
        <v>275.7</v>
      </c>
      <c r="W319" s="10">
        <f t="shared" si="252"/>
        <v>247450</v>
      </c>
      <c r="X319" s="10">
        <f t="shared" si="252"/>
        <v>0</v>
      </c>
      <c r="Y319" s="10">
        <f t="shared" si="252"/>
        <v>247450</v>
      </c>
      <c r="Z319" s="10">
        <f t="shared" si="252"/>
        <v>0</v>
      </c>
      <c r="AA319" s="10">
        <f t="shared" si="252"/>
        <v>275.7</v>
      </c>
    </row>
    <row r="320" spans="1:27" ht="15.75" x14ac:dyDescent="0.25">
      <c r="A320" s="3"/>
      <c r="B320" s="12" t="s">
        <v>97</v>
      </c>
      <c r="C320" s="8" t="s">
        <v>230</v>
      </c>
      <c r="D320" s="8" t="s">
        <v>60</v>
      </c>
      <c r="E320" s="8" t="s">
        <v>104</v>
      </c>
      <c r="F320" s="8" t="s">
        <v>98</v>
      </c>
      <c r="G320" s="10">
        <v>275.7</v>
      </c>
      <c r="H320" s="9">
        <v>247450</v>
      </c>
      <c r="I320" s="9"/>
      <c r="J320" s="9">
        <v>247450</v>
      </c>
      <c r="K320" s="9"/>
      <c r="L320" s="9"/>
      <c r="M320" s="9"/>
      <c r="N320" s="9"/>
      <c r="O320" s="9"/>
      <c r="P320" s="9"/>
      <c r="Q320" s="9"/>
      <c r="R320" s="9">
        <v>247450</v>
      </c>
      <c r="S320" s="9"/>
      <c r="T320" s="9">
        <v>247450</v>
      </c>
      <c r="U320" s="9"/>
      <c r="V320" s="10">
        <v>275.7</v>
      </c>
      <c r="W320" s="9">
        <v>247450</v>
      </c>
      <c r="X320" s="14"/>
      <c r="Y320" s="14">
        <v>247450</v>
      </c>
      <c r="Z320" s="14"/>
      <c r="AA320" s="15">
        <v>275.7</v>
      </c>
    </row>
    <row r="321" spans="1:27" ht="110.25" x14ac:dyDescent="0.25">
      <c r="A321" s="3" t="s">
        <v>232</v>
      </c>
      <c r="B321" s="12" t="s">
        <v>233</v>
      </c>
      <c r="C321" s="8" t="s">
        <v>234</v>
      </c>
      <c r="D321" s="8"/>
      <c r="E321" s="8"/>
      <c r="F321" s="8"/>
      <c r="G321" s="10">
        <f>G322</f>
        <v>216.3</v>
      </c>
      <c r="H321" s="10">
        <f t="shared" ref="H321:AA321" si="253">H322</f>
        <v>160804.35</v>
      </c>
      <c r="I321" s="10">
        <f t="shared" si="253"/>
        <v>0</v>
      </c>
      <c r="J321" s="10">
        <f t="shared" si="253"/>
        <v>0</v>
      </c>
      <c r="K321" s="10">
        <f t="shared" si="253"/>
        <v>0</v>
      </c>
      <c r="L321" s="10">
        <f t="shared" si="253"/>
        <v>0</v>
      </c>
      <c r="M321" s="10">
        <f t="shared" si="253"/>
        <v>172500</v>
      </c>
      <c r="N321" s="10">
        <f t="shared" si="253"/>
        <v>0</v>
      </c>
      <c r="O321" s="10">
        <f t="shared" si="253"/>
        <v>0</v>
      </c>
      <c r="P321" s="10">
        <f t="shared" si="253"/>
        <v>0</v>
      </c>
      <c r="Q321" s="10">
        <f t="shared" si="253"/>
        <v>0</v>
      </c>
      <c r="R321" s="10">
        <f t="shared" si="253"/>
        <v>-12.3</v>
      </c>
      <c r="S321" s="10">
        <f t="shared" si="253"/>
        <v>0</v>
      </c>
      <c r="T321" s="10">
        <f t="shared" si="253"/>
        <v>0</v>
      </c>
      <c r="U321" s="10">
        <f t="shared" si="253"/>
        <v>0</v>
      </c>
      <c r="V321" s="10">
        <f t="shared" si="253"/>
        <v>220.6</v>
      </c>
      <c r="W321" s="10">
        <f t="shared" si="253"/>
        <v>172487.7</v>
      </c>
      <c r="X321" s="10">
        <f t="shared" si="253"/>
        <v>0</v>
      </c>
      <c r="Y321" s="10">
        <f t="shared" si="253"/>
        <v>0</v>
      </c>
      <c r="Z321" s="10">
        <f t="shared" si="253"/>
        <v>0</v>
      </c>
      <c r="AA321" s="10">
        <f t="shared" si="253"/>
        <v>53.2</v>
      </c>
    </row>
    <row r="322" spans="1:27" ht="15.75" x14ac:dyDescent="0.25">
      <c r="A322" s="4"/>
      <c r="B322" s="26" t="s">
        <v>59</v>
      </c>
      <c r="C322" s="19" t="s">
        <v>234</v>
      </c>
      <c r="D322" s="19" t="s">
        <v>60</v>
      </c>
      <c r="E322" s="19" t="s">
        <v>27</v>
      </c>
      <c r="F322" s="19"/>
      <c r="G322" s="20">
        <f>G323</f>
        <v>216.3</v>
      </c>
      <c r="H322" s="20">
        <f t="shared" ref="H322:AA322" si="254">H323</f>
        <v>160804.35</v>
      </c>
      <c r="I322" s="20">
        <f t="shared" si="254"/>
        <v>0</v>
      </c>
      <c r="J322" s="20">
        <f t="shared" si="254"/>
        <v>0</v>
      </c>
      <c r="K322" s="20">
        <f t="shared" si="254"/>
        <v>0</v>
      </c>
      <c r="L322" s="20">
        <f t="shared" si="254"/>
        <v>0</v>
      </c>
      <c r="M322" s="20">
        <f t="shared" si="254"/>
        <v>172500</v>
      </c>
      <c r="N322" s="20">
        <f t="shared" si="254"/>
        <v>0</v>
      </c>
      <c r="O322" s="20">
        <f t="shared" si="254"/>
        <v>0</v>
      </c>
      <c r="P322" s="20">
        <f t="shared" si="254"/>
        <v>0</v>
      </c>
      <c r="Q322" s="20">
        <f t="shared" si="254"/>
        <v>0</v>
      </c>
      <c r="R322" s="20">
        <f t="shared" si="254"/>
        <v>-12.3</v>
      </c>
      <c r="S322" s="20">
        <f t="shared" si="254"/>
        <v>0</v>
      </c>
      <c r="T322" s="20">
        <f t="shared" si="254"/>
        <v>0</v>
      </c>
      <c r="U322" s="20">
        <f t="shared" si="254"/>
        <v>0</v>
      </c>
      <c r="V322" s="20">
        <f t="shared" si="254"/>
        <v>220.6</v>
      </c>
      <c r="W322" s="20">
        <f t="shared" si="254"/>
        <v>172487.7</v>
      </c>
      <c r="X322" s="20">
        <f t="shared" si="254"/>
        <v>0</v>
      </c>
      <c r="Y322" s="20">
        <f t="shared" si="254"/>
        <v>0</v>
      </c>
      <c r="Z322" s="20">
        <f t="shared" si="254"/>
        <v>0</v>
      </c>
      <c r="AA322" s="20">
        <f t="shared" si="254"/>
        <v>53.2</v>
      </c>
    </row>
    <row r="323" spans="1:27" ht="15.75" x14ac:dyDescent="0.25">
      <c r="A323" s="3"/>
      <c r="B323" s="12" t="s">
        <v>142</v>
      </c>
      <c r="C323" s="8" t="s">
        <v>234</v>
      </c>
      <c r="D323" s="8" t="s">
        <v>60</v>
      </c>
      <c r="E323" s="8" t="s">
        <v>104</v>
      </c>
      <c r="F323" s="8"/>
      <c r="G323" s="10">
        <f>G324</f>
        <v>216.3</v>
      </c>
      <c r="H323" s="10">
        <f t="shared" ref="H323:AA323" si="255">H324</f>
        <v>160804.35</v>
      </c>
      <c r="I323" s="10">
        <f t="shared" si="255"/>
        <v>0</v>
      </c>
      <c r="J323" s="10">
        <f t="shared" si="255"/>
        <v>0</v>
      </c>
      <c r="K323" s="10">
        <f t="shared" si="255"/>
        <v>0</v>
      </c>
      <c r="L323" s="10">
        <f t="shared" si="255"/>
        <v>0</v>
      </c>
      <c r="M323" s="10">
        <f t="shared" si="255"/>
        <v>172500</v>
      </c>
      <c r="N323" s="10">
        <f t="shared" si="255"/>
        <v>0</v>
      </c>
      <c r="O323" s="10">
        <f t="shared" si="255"/>
        <v>0</v>
      </c>
      <c r="P323" s="10">
        <f t="shared" si="255"/>
        <v>0</v>
      </c>
      <c r="Q323" s="10">
        <f t="shared" si="255"/>
        <v>0</v>
      </c>
      <c r="R323" s="10">
        <f t="shared" si="255"/>
        <v>-12.3</v>
      </c>
      <c r="S323" s="10">
        <f t="shared" si="255"/>
        <v>0</v>
      </c>
      <c r="T323" s="10">
        <f t="shared" si="255"/>
        <v>0</v>
      </c>
      <c r="U323" s="10">
        <f t="shared" si="255"/>
        <v>0</v>
      </c>
      <c r="V323" s="10">
        <f t="shared" si="255"/>
        <v>220.6</v>
      </c>
      <c r="W323" s="10">
        <f t="shared" si="255"/>
        <v>172487.7</v>
      </c>
      <c r="X323" s="10">
        <f t="shared" si="255"/>
        <v>0</v>
      </c>
      <c r="Y323" s="10">
        <f t="shared" si="255"/>
        <v>0</v>
      </c>
      <c r="Z323" s="10">
        <f t="shared" si="255"/>
        <v>0</v>
      </c>
      <c r="AA323" s="10">
        <f t="shared" si="255"/>
        <v>53.2</v>
      </c>
    </row>
    <row r="324" spans="1:27" ht="141.75" x14ac:dyDescent="0.25">
      <c r="A324" s="3"/>
      <c r="B324" s="45" t="s">
        <v>235</v>
      </c>
      <c r="C324" s="8" t="s">
        <v>234</v>
      </c>
      <c r="D324" s="8" t="s">
        <v>60</v>
      </c>
      <c r="E324" s="8" t="s">
        <v>104</v>
      </c>
      <c r="F324" s="8" t="s">
        <v>63</v>
      </c>
      <c r="G324" s="10">
        <f>G325</f>
        <v>216.3</v>
      </c>
      <c r="H324" s="10">
        <f t="shared" ref="H324:AA324" si="256">H325</f>
        <v>160804.35</v>
      </c>
      <c r="I324" s="10">
        <f t="shared" si="256"/>
        <v>0</v>
      </c>
      <c r="J324" s="10">
        <f t="shared" si="256"/>
        <v>0</v>
      </c>
      <c r="K324" s="10">
        <f t="shared" si="256"/>
        <v>0</v>
      </c>
      <c r="L324" s="10">
        <f t="shared" si="256"/>
        <v>0</v>
      </c>
      <c r="M324" s="10">
        <f t="shared" si="256"/>
        <v>172500</v>
      </c>
      <c r="N324" s="10">
        <f t="shared" si="256"/>
        <v>0</v>
      </c>
      <c r="O324" s="10">
        <f t="shared" si="256"/>
        <v>0</v>
      </c>
      <c r="P324" s="10">
        <f t="shared" si="256"/>
        <v>0</v>
      </c>
      <c r="Q324" s="10">
        <f t="shared" si="256"/>
        <v>0</v>
      </c>
      <c r="R324" s="10">
        <f t="shared" si="256"/>
        <v>-12.3</v>
      </c>
      <c r="S324" s="10">
        <f t="shared" si="256"/>
        <v>0</v>
      </c>
      <c r="T324" s="10">
        <f t="shared" si="256"/>
        <v>0</v>
      </c>
      <c r="U324" s="10">
        <f t="shared" si="256"/>
        <v>0</v>
      </c>
      <c r="V324" s="10">
        <f t="shared" si="256"/>
        <v>220.6</v>
      </c>
      <c r="W324" s="10">
        <f t="shared" si="256"/>
        <v>172487.7</v>
      </c>
      <c r="X324" s="10">
        <f t="shared" si="256"/>
        <v>0</v>
      </c>
      <c r="Y324" s="10">
        <f t="shared" si="256"/>
        <v>0</v>
      </c>
      <c r="Z324" s="10">
        <f t="shared" si="256"/>
        <v>0</v>
      </c>
      <c r="AA324" s="10">
        <f t="shared" si="256"/>
        <v>53.2</v>
      </c>
    </row>
    <row r="325" spans="1:27" ht="15.75" x14ac:dyDescent="0.25">
      <c r="A325" s="3"/>
      <c r="B325" s="12" t="s">
        <v>97</v>
      </c>
      <c r="C325" s="8" t="s">
        <v>234</v>
      </c>
      <c r="D325" s="8" t="s">
        <v>60</v>
      </c>
      <c r="E325" s="8" t="s">
        <v>104</v>
      </c>
      <c r="F325" s="8" t="s">
        <v>98</v>
      </c>
      <c r="G325" s="10">
        <v>216.3</v>
      </c>
      <c r="H325" s="9">
        <v>160804.35</v>
      </c>
      <c r="I325" s="9"/>
      <c r="J325" s="9"/>
      <c r="K325" s="9"/>
      <c r="L325" s="9"/>
      <c r="M325" s="9">
        <v>172500</v>
      </c>
      <c r="N325" s="9"/>
      <c r="O325" s="9"/>
      <c r="P325" s="9"/>
      <c r="Q325" s="9"/>
      <c r="R325" s="9">
        <v>-12.3</v>
      </c>
      <c r="S325" s="9"/>
      <c r="T325" s="9"/>
      <c r="U325" s="9"/>
      <c r="V325" s="10">
        <v>220.6</v>
      </c>
      <c r="W325" s="9">
        <v>172487.7</v>
      </c>
      <c r="X325" s="14"/>
      <c r="Y325" s="14"/>
      <c r="Z325" s="14"/>
      <c r="AA325" s="15">
        <v>53.2</v>
      </c>
    </row>
    <row r="326" spans="1:27" ht="94.5" x14ac:dyDescent="0.25">
      <c r="A326" s="3" t="s">
        <v>236</v>
      </c>
      <c r="B326" s="12" t="s">
        <v>237</v>
      </c>
      <c r="C326" s="8" t="s">
        <v>238</v>
      </c>
      <c r="D326" s="8"/>
      <c r="E326" s="8"/>
      <c r="F326" s="8"/>
      <c r="G326" s="10">
        <f>G327</f>
        <v>5319.3</v>
      </c>
      <c r="H326" s="10">
        <f t="shared" ref="H326:AA326" si="257">H327</f>
        <v>0</v>
      </c>
      <c r="I326" s="10">
        <f t="shared" si="257"/>
        <v>0</v>
      </c>
      <c r="J326" s="10">
        <f t="shared" si="257"/>
        <v>0</v>
      </c>
      <c r="K326" s="10">
        <f t="shared" si="257"/>
        <v>0</v>
      </c>
      <c r="L326" s="10">
        <f t="shared" si="257"/>
        <v>0</v>
      </c>
      <c r="M326" s="10">
        <f t="shared" si="257"/>
        <v>0</v>
      </c>
      <c r="N326" s="10">
        <f t="shared" si="257"/>
        <v>0</v>
      </c>
      <c r="O326" s="10">
        <f t="shared" si="257"/>
        <v>0</v>
      </c>
      <c r="P326" s="10">
        <f t="shared" si="257"/>
        <v>0</v>
      </c>
      <c r="Q326" s="10">
        <f t="shared" si="257"/>
        <v>0</v>
      </c>
      <c r="R326" s="10">
        <f t="shared" si="257"/>
        <v>0</v>
      </c>
      <c r="S326" s="10">
        <f t="shared" si="257"/>
        <v>0</v>
      </c>
      <c r="T326" s="10">
        <f t="shared" si="257"/>
        <v>0</v>
      </c>
      <c r="U326" s="10">
        <f t="shared" si="257"/>
        <v>0</v>
      </c>
      <c r="V326" s="10">
        <f t="shared" si="257"/>
        <v>5319.3</v>
      </c>
      <c r="W326" s="10">
        <f t="shared" si="257"/>
        <v>0</v>
      </c>
      <c r="X326" s="10">
        <f t="shared" si="257"/>
        <v>0</v>
      </c>
      <c r="Y326" s="10">
        <f t="shared" si="257"/>
        <v>0</v>
      </c>
      <c r="Z326" s="10">
        <f t="shared" si="257"/>
        <v>0</v>
      </c>
      <c r="AA326" s="10">
        <f t="shared" si="257"/>
        <v>5319.3</v>
      </c>
    </row>
    <row r="327" spans="1:27" ht="15.75" x14ac:dyDescent="0.25">
      <c r="A327" s="4"/>
      <c r="B327" s="26" t="s">
        <v>59</v>
      </c>
      <c r="C327" s="19" t="s">
        <v>238</v>
      </c>
      <c r="D327" s="19" t="s">
        <v>60</v>
      </c>
      <c r="E327" s="19" t="s">
        <v>27</v>
      </c>
      <c r="F327" s="19"/>
      <c r="G327" s="20">
        <f>G328</f>
        <v>5319.3</v>
      </c>
      <c r="H327" s="20">
        <f t="shared" ref="H327:AA327" si="258">H328</f>
        <v>0</v>
      </c>
      <c r="I327" s="20">
        <f t="shared" si="258"/>
        <v>0</v>
      </c>
      <c r="J327" s="20">
        <f t="shared" si="258"/>
        <v>0</v>
      </c>
      <c r="K327" s="20">
        <f t="shared" si="258"/>
        <v>0</v>
      </c>
      <c r="L327" s="20">
        <f t="shared" si="258"/>
        <v>0</v>
      </c>
      <c r="M327" s="20">
        <f t="shared" si="258"/>
        <v>0</v>
      </c>
      <c r="N327" s="20">
        <f t="shared" si="258"/>
        <v>0</v>
      </c>
      <c r="O327" s="20">
        <f t="shared" si="258"/>
        <v>0</v>
      </c>
      <c r="P327" s="20">
        <f t="shared" si="258"/>
        <v>0</v>
      </c>
      <c r="Q327" s="20">
        <f t="shared" si="258"/>
        <v>0</v>
      </c>
      <c r="R327" s="20">
        <f t="shared" si="258"/>
        <v>0</v>
      </c>
      <c r="S327" s="20">
        <f t="shared" si="258"/>
        <v>0</v>
      </c>
      <c r="T327" s="20">
        <f t="shared" si="258"/>
        <v>0</v>
      </c>
      <c r="U327" s="20">
        <f t="shared" si="258"/>
        <v>0</v>
      </c>
      <c r="V327" s="20">
        <f t="shared" si="258"/>
        <v>5319.3</v>
      </c>
      <c r="W327" s="20">
        <f t="shared" si="258"/>
        <v>0</v>
      </c>
      <c r="X327" s="20">
        <f t="shared" si="258"/>
        <v>0</v>
      </c>
      <c r="Y327" s="20">
        <f t="shared" si="258"/>
        <v>0</v>
      </c>
      <c r="Z327" s="20">
        <f t="shared" si="258"/>
        <v>0</v>
      </c>
      <c r="AA327" s="20">
        <f t="shared" si="258"/>
        <v>5319.3</v>
      </c>
    </row>
    <row r="328" spans="1:27" ht="15.75" x14ac:dyDescent="0.25">
      <c r="A328" s="3"/>
      <c r="B328" s="12" t="s">
        <v>142</v>
      </c>
      <c r="C328" s="8" t="s">
        <v>238</v>
      </c>
      <c r="D328" s="8" t="s">
        <v>60</v>
      </c>
      <c r="E328" s="8" t="s">
        <v>104</v>
      </c>
      <c r="F328" s="8"/>
      <c r="G328" s="10">
        <f>G329</f>
        <v>5319.3</v>
      </c>
      <c r="H328" s="10">
        <f t="shared" ref="H328:AA328" si="259">H329</f>
        <v>0</v>
      </c>
      <c r="I328" s="10">
        <f t="shared" si="259"/>
        <v>0</v>
      </c>
      <c r="J328" s="10">
        <f t="shared" si="259"/>
        <v>0</v>
      </c>
      <c r="K328" s="10">
        <f t="shared" si="259"/>
        <v>0</v>
      </c>
      <c r="L328" s="10">
        <f t="shared" si="259"/>
        <v>0</v>
      </c>
      <c r="M328" s="10">
        <f t="shared" si="259"/>
        <v>0</v>
      </c>
      <c r="N328" s="10">
        <f t="shared" si="259"/>
        <v>0</v>
      </c>
      <c r="O328" s="10">
        <f t="shared" si="259"/>
        <v>0</v>
      </c>
      <c r="P328" s="10">
        <f t="shared" si="259"/>
        <v>0</v>
      </c>
      <c r="Q328" s="10">
        <f t="shared" si="259"/>
        <v>0</v>
      </c>
      <c r="R328" s="10">
        <f t="shared" si="259"/>
        <v>0</v>
      </c>
      <c r="S328" s="10">
        <f t="shared" si="259"/>
        <v>0</v>
      </c>
      <c r="T328" s="10">
        <f t="shared" si="259"/>
        <v>0</v>
      </c>
      <c r="U328" s="10">
        <f t="shared" si="259"/>
        <v>0</v>
      </c>
      <c r="V328" s="10">
        <f t="shared" si="259"/>
        <v>5319.3</v>
      </c>
      <c r="W328" s="10">
        <f t="shared" si="259"/>
        <v>0</v>
      </c>
      <c r="X328" s="10">
        <f t="shared" si="259"/>
        <v>0</v>
      </c>
      <c r="Y328" s="10">
        <f t="shared" si="259"/>
        <v>0</v>
      </c>
      <c r="Z328" s="10">
        <f t="shared" si="259"/>
        <v>0</v>
      </c>
      <c r="AA328" s="10">
        <f t="shared" si="259"/>
        <v>5319.3</v>
      </c>
    </row>
    <row r="329" spans="1:27" ht="141.75" x14ac:dyDescent="0.25">
      <c r="A329" s="3"/>
      <c r="B329" s="45" t="s">
        <v>239</v>
      </c>
      <c r="C329" s="8" t="s">
        <v>238</v>
      </c>
      <c r="D329" s="8" t="s">
        <v>60</v>
      </c>
      <c r="E329" s="8" t="s">
        <v>104</v>
      </c>
      <c r="F329" s="8" t="s">
        <v>63</v>
      </c>
      <c r="G329" s="10">
        <f>G330</f>
        <v>5319.3</v>
      </c>
      <c r="H329" s="10">
        <f t="shared" ref="H329:AA329" si="260">H330</f>
        <v>0</v>
      </c>
      <c r="I329" s="10">
        <f t="shared" si="260"/>
        <v>0</v>
      </c>
      <c r="J329" s="10">
        <f t="shared" si="260"/>
        <v>0</v>
      </c>
      <c r="K329" s="10">
        <f t="shared" si="260"/>
        <v>0</v>
      </c>
      <c r="L329" s="10">
        <f t="shared" si="260"/>
        <v>0</v>
      </c>
      <c r="M329" s="10">
        <f t="shared" si="260"/>
        <v>0</v>
      </c>
      <c r="N329" s="10">
        <f t="shared" si="260"/>
        <v>0</v>
      </c>
      <c r="O329" s="10">
        <f t="shared" si="260"/>
        <v>0</v>
      </c>
      <c r="P329" s="10">
        <f t="shared" si="260"/>
        <v>0</v>
      </c>
      <c r="Q329" s="10">
        <f t="shared" si="260"/>
        <v>0</v>
      </c>
      <c r="R329" s="10">
        <f t="shared" si="260"/>
        <v>0</v>
      </c>
      <c r="S329" s="10">
        <f t="shared" si="260"/>
        <v>0</v>
      </c>
      <c r="T329" s="10">
        <f t="shared" si="260"/>
        <v>0</v>
      </c>
      <c r="U329" s="10">
        <f t="shared" si="260"/>
        <v>0</v>
      </c>
      <c r="V329" s="10">
        <f t="shared" si="260"/>
        <v>5319.3</v>
      </c>
      <c r="W329" s="10">
        <f t="shared" si="260"/>
        <v>0</v>
      </c>
      <c r="X329" s="10">
        <f t="shared" si="260"/>
        <v>0</v>
      </c>
      <c r="Y329" s="10">
        <f t="shared" si="260"/>
        <v>0</v>
      </c>
      <c r="Z329" s="10">
        <f t="shared" si="260"/>
        <v>0</v>
      </c>
      <c r="AA329" s="10">
        <f t="shared" si="260"/>
        <v>5319.3</v>
      </c>
    </row>
    <row r="330" spans="1:27" ht="15.75" x14ac:dyDescent="0.25">
      <c r="A330" s="3"/>
      <c r="B330" s="12" t="s">
        <v>97</v>
      </c>
      <c r="C330" s="8" t="s">
        <v>238</v>
      </c>
      <c r="D330" s="8" t="s">
        <v>60</v>
      </c>
      <c r="E330" s="8" t="s">
        <v>104</v>
      </c>
      <c r="F330" s="8" t="s">
        <v>98</v>
      </c>
      <c r="G330" s="10">
        <v>5319.3</v>
      </c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10">
        <v>5319.3</v>
      </c>
      <c r="W330" s="9"/>
      <c r="X330" s="14"/>
      <c r="Y330" s="14"/>
      <c r="Z330" s="14"/>
      <c r="AA330" s="15">
        <v>5319.3</v>
      </c>
    </row>
    <row r="331" spans="1:27" ht="63" x14ac:dyDescent="0.25">
      <c r="A331" s="3" t="s">
        <v>240</v>
      </c>
      <c r="B331" s="12" t="s">
        <v>241</v>
      </c>
      <c r="C331" s="8" t="s">
        <v>242</v>
      </c>
      <c r="D331" s="8"/>
      <c r="E331" s="8"/>
      <c r="F331" s="8"/>
      <c r="G331" s="10">
        <f>G332</f>
        <v>16313.9</v>
      </c>
      <c r="H331" s="10">
        <f t="shared" ref="H331:AA331" si="261">H332</f>
        <v>16080435</v>
      </c>
      <c r="I331" s="10">
        <f t="shared" si="261"/>
        <v>0</v>
      </c>
      <c r="J331" s="10">
        <f t="shared" si="261"/>
        <v>0</v>
      </c>
      <c r="K331" s="10">
        <f t="shared" si="261"/>
        <v>0</v>
      </c>
      <c r="L331" s="10">
        <f t="shared" si="261"/>
        <v>0</v>
      </c>
      <c r="M331" s="10">
        <f t="shared" si="261"/>
        <v>17248800</v>
      </c>
      <c r="N331" s="10">
        <f t="shared" si="261"/>
        <v>0</v>
      </c>
      <c r="O331" s="10">
        <f t="shared" si="261"/>
        <v>0</v>
      </c>
      <c r="P331" s="10">
        <f t="shared" si="261"/>
        <v>0</v>
      </c>
      <c r="Q331" s="10">
        <f t="shared" si="261"/>
        <v>0</v>
      </c>
      <c r="R331" s="10">
        <f t="shared" si="261"/>
        <v>-30</v>
      </c>
      <c r="S331" s="10">
        <f t="shared" si="261"/>
        <v>0</v>
      </c>
      <c r="T331" s="10">
        <f t="shared" si="261"/>
        <v>0</v>
      </c>
      <c r="U331" s="10">
        <f t="shared" si="261"/>
        <v>0</v>
      </c>
      <c r="V331" s="10">
        <f t="shared" si="261"/>
        <v>16736</v>
      </c>
      <c r="W331" s="10">
        <f t="shared" si="261"/>
        <v>17248770</v>
      </c>
      <c r="X331" s="10">
        <f t="shared" si="261"/>
        <v>0</v>
      </c>
      <c r="Y331" s="10">
        <f t="shared" si="261"/>
        <v>0</v>
      </c>
      <c r="Z331" s="10">
        <f t="shared" si="261"/>
        <v>0</v>
      </c>
      <c r="AA331" s="10">
        <f t="shared" si="261"/>
        <v>0</v>
      </c>
    </row>
    <row r="332" spans="1:27" ht="15.75" x14ac:dyDescent="0.25">
      <c r="A332" s="4"/>
      <c r="B332" s="26" t="s">
        <v>59</v>
      </c>
      <c r="C332" s="19" t="s">
        <v>242</v>
      </c>
      <c r="D332" s="19" t="s">
        <v>60</v>
      </c>
      <c r="E332" s="19" t="s">
        <v>27</v>
      </c>
      <c r="F332" s="19"/>
      <c r="G332" s="20">
        <f>G333</f>
        <v>16313.9</v>
      </c>
      <c r="H332" s="20">
        <f t="shared" ref="H332:AA332" si="262">H333</f>
        <v>16080435</v>
      </c>
      <c r="I332" s="20">
        <f t="shared" si="262"/>
        <v>0</v>
      </c>
      <c r="J332" s="20">
        <f t="shared" si="262"/>
        <v>0</v>
      </c>
      <c r="K332" s="20">
        <f t="shared" si="262"/>
        <v>0</v>
      </c>
      <c r="L332" s="20">
        <f t="shared" si="262"/>
        <v>0</v>
      </c>
      <c r="M332" s="20">
        <f t="shared" si="262"/>
        <v>17248800</v>
      </c>
      <c r="N332" s="20">
        <f t="shared" si="262"/>
        <v>0</v>
      </c>
      <c r="O332" s="20">
        <f t="shared" si="262"/>
        <v>0</v>
      </c>
      <c r="P332" s="20">
        <f t="shared" si="262"/>
        <v>0</v>
      </c>
      <c r="Q332" s="20">
        <f t="shared" si="262"/>
        <v>0</v>
      </c>
      <c r="R332" s="20">
        <f t="shared" si="262"/>
        <v>-30</v>
      </c>
      <c r="S332" s="20">
        <f t="shared" si="262"/>
        <v>0</v>
      </c>
      <c r="T332" s="20">
        <f t="shared" si="262"/>
        <v>0</v>
      </c>
      <c r="U332" s="20">
        <f t="shared" si="262"/>
        <v>0</v>
      </c>
      <c r="V332" s="20">
        <f t="shared" si="262"/>
        <v>16736</v>
      </c>
      <c r="W332" s="20">
        <f t="shared" si="262"/>
        <v>17248770</v>
      </c>
      <c r="X332" s="20">
        <f t="shared" si="262"/>
        <v>0</v>
      </c>
      <c r="Y332" s="20">
        <f t="shared" si="262"/>
        <v>0</v>
      </c>
      <c r="Z332" s="20">
        <f t="shared" si="262"/>
        <v>0</v>
      </c>
      <c r="AA332" s="20">
        <f t="shared" si="262"/>
        <v>0</v>
      </c>
    </row>
    <row r="333" spans="1:27" ht="15.75" x14ac:dyDescent="0.25">
      <c r="A333" s="3"/>
      <c r="B333" s="12" t="s">
        <v>142</v>
      </c>
      <c r="C333" s="8" t="s">
        <v>242</v>
      </c>
      <c r="D333" s="8" t="s">
        <v>60</v>
      </c>
      <c r="E333" s="8" t="s">
        <v>104</v>
      </c>
      <c r="F333" s="8"/>
      <c r="G333" s="10">
        <f>G334</f>
        <v>16313.9</v>
      </c>
      <c r="H333" s="10">
        <f t="shared" ref="H333:AA333" si="263">H334</f>
        <v>16080435</v>
      </c>
      <c r="I333" s="10">
        <f t="shared" si="263"/>
        <v>0</v>
      </c>
      <c r="J333" s="10">
        <f t="shared" si="263"/>
        <v>0</v>
      </c>
      <c r="K333" s="10">
        <f t="shared" si="263"/>
        <v>0</v>
      </c>
      <c r="L333" s="10">
        <f t="shared" si="263"/>
        <v>0</v>
      </c>
      <c r="M333" s="10">
        <f t="shared" si="263"/>
        <v>17248800</v>
      </c>
      <c r="N333" s="10">
        <f t="shared" si="263"/>
        <v>0</v>
      </c>
      <c r="O333" s="10">
        <f t="shared" si="263"/>
        <v>0</v>
      </c>
      <c r="P333" s="10">
        <f t="shared" si="263"/>
        <v>0</v>
      </c>
      <c r="Q333" s="10">
        <f t="shared" si="263"/>
        <v>0</v>
      </c>
      <c r="R333" s="10">
        <f t="shared" si="263"/>
        <v>-30</v>
      </c>
      <c r="S333" s="10">
        <f t="shared" si="263"/>
        <v>0</v>
      </c>
      <c r="T333" s="10">
        <f t="shared" si="263"/>
        <v>0</v>
      </c>
      <c r="U333" s="10">
        <f t="shared" si="263"/>
        <v>0</v>
      </c>
      <c r="V333" s="10">
        <f t="shared" si="263"/>
        <v>16736</v>
      </c>
      <c r="W333" s="10">
        <f t="shared" si="263"/>
        <v>17248770</v>
      </c>
      <c r="X333" s="10">
        <f t="shared" si="263"/>
        <v>0</v>
      </c>
      <c r="Y333" s="10">
        <f t="shared" si="263"/>
        <v>0</v>
      </c>
      <c r="Z333" s="10">
        <f t="shared" si="263"/>
        <v>0</v>
      </c>
      <c r="AA333" s="10">
        <f t="shared" si="263"/>
        <v>0</v>
      </c>
    </row>
    <row r="334" spans="1:27" ht="110.25" x14ac:dyDescent="0.25">
      <c r="A334" s="3"/>
      <c r="B334" s="12" t="s">
        <v>243</v>
      </c>
      <c r="C334" s="8" t="s">
        <v>242</v>
      </c>
      <c r="D334" s="8" t="s">
        <v>60</v>
      </c>
      <c r="E334" s="8" t="s">
        <v>104</v>
      </c>
      <c r="F334" s="8" t="s">
        <v>63</v>
      </c>
      <c r="G334" s="10">
        <f>G335</f>
        <v>16313.9</v>
      </c>
      <c r="H334" s="10">
        <f t="shared" ref="H334:AA334" si="264">H335</f>
        <v>16080435</v>
      </c>
      <c r="I334" s="10">
        <f t="shared" si="264"/>
        <v>0</v>
      </c>
      <c r="J334" s="10">
        <f t="shared" si="264"/>
        <v>0</v>
      </c>
      <c r="K334" s="10">
        <f t="shared" si="264"/>
        <v>0</v>
      </c>
      <c r="L334" s="10">
        <f t="shared" si="264"/>
        <v>0</v>
      </c>
      <c r="M334" s="10">
        <f t="shared" si="264"/>
        <v>17248800</v>
      </c>
      <c r="N334" s="10">
        <f t="shared" si="264"/>
        <v>0</v>
      </c>
      <c r="O334" s="10">
        <f t="shared" si="264"/>
        <v>0</v>
      </c>
      <c r="P334" s="10">
        <f t="shared" si="264"/>
        <v>0</v>
      </c>
      <c r="Q334" s="10">
        <f t="shared" si="264"/>
        <v>0</v>
      </c>
      <c r="R334" s="10">
        <f t="shared" si="264"/>
        <v>-30</v>
      </c>
      <c r="S334" s="10">
        <f t="shared" si="264"/>
        <v>0</v>
      </c>
      <c r="T334" s="10">
        <f t="shared" si="264"/>
        <v>0</v>
      </c>
      <c r="U334" s="10">
        <f t="shared" si="264"/>
        <v>0</v>
      </c>
      <c r="V334" s="10">
        <f t="shared" si="264"/>
        <v>16736</v>
      </c>
      <c r="W334" s="10">
        <f t="shared" si="264"/>
        <v>17248770</v>
      </c>
      <c r="X334" s="10">
        <f t="shared" si="264"/>
        <v>0</v>
      </c>
      <c r="Y334" s="10">
        <f t="shared" si="264"/>
        <v>0</v>
      </c>
      <c r="Z334" s="10">
        <f t="shared" si="264"/>
        <v>0</v>
      </c>
      <c r="AA334" s="10">
        <f t="shared" si="264"/>
        <v>0</v>
      </c>
    </row>
    <row r="335" spans="1:27" ht="15.75" x14ac:dyDescent="0.25">
      <c r="A335" s="3"/>
      <c r="B335" s="12" t="s">
        <v>97</v>
      </c>
      <c r="C335" s="8" t="s">
        <v>242</v>
      </c>
      <c r="D335" s="8" t="s">
        <v>60</v>
      </c>
      <c r="E335" s="8" t="s">
        <v>104</v>
      </c>
      <c r="F335" s="8" t="s">
        <v>98</v>
      </c>
      <c r="G335" s="10">
        <v>16313.9</v>
      </c>
      <c r="H335" s="9">
        <v>16080435</v>
      </c>
      <c r="I335" s="9"/>
      <c r="J335" s="9"/>
      <c r="K335" s="9"/>
      <c r="L335" s="9"/>
      <c r="M335" s="9">
        <v>17248800</v>
      </c>
      <c r="N335" s="9"/>
      <c r="O335" s="9"/>
      <c r="P335" s="9"/>
      <c r="Q335" s="9"/>
      <c r="R335" s="9">
        <v>-30</v>
      </c>
      <c r="S335" s="9"/>
      <c r="T335" s="9"/>
      <c r="U335" s="9"/>
      <c r="V335" s="10">
        <v>16736</v>
      </c>
      <c r="W335" s="9">
        <v>17248770</v>
      </c>
      <c r="X335" s="14"/>
      <c r="Y335" s="14"/>
      <c r="Z335" s="14"/>
      <c r="AA335" s="15">
        <v>0</v>
      </c>
    </row>
    <row r="336" spans="1:27" ht="15.75" x14ac:dyDescent="0.25">
      <c r="A336" s="4"/>
      <c r="B336" s="26" t="s">
        <v>59</v>
      </c>
      <c r="C336" s="19" t="s">
        <v>244</v>
      </c>
      <c r="D336" s="19" t="s">
        <v>60</v>
      </c>
      <c r="E336" s="19" t="s">
        <v>27</v>
      </c>
      <c r="F336" s="19"/>
      <c r="G336" s="20">
        <f>G337</f>
        <v>1368.1</v>
      </c>
      <c r="H336" s="20">
        <f t="shared" ref="H336:AA336" si="265">H337</f>
        <v>1800997</v>
      </c>
      <c r="I336" s="20">
        <f t="shared" si="265"/>
        <v>0</v>
      </c>
      <c r="J336" s="20">
        <f t="shared" si="265"/>
        <v>1746967.09</v>
      </c>
      <c r="K336" s="20">
        <f t="shared" si="265"/>
        <v>54029.91</v>
      </c>
      <c r="L336" s="20">
        <f t="shared" si="265"/>
        <v>0</v>
      </c>
      <c r="M336" s="20">
        <f t="shared" si="265"/>
        <v>1782430.02</v>
      </c>
      <c r="N336" s="20">
        <f t="shared" si="265"/>
        <v>0</v>
      </c>
      <c r="O336" s="20">
        <f t="shared" si="265"/>
        <v>1728957.12</v>
      </c>
      <c r="P336" s="20">
        <f t="shared" si="265"/>
        <v>53472.9</v>
      </c>
      <c r="Q336" s="20">
        <f t="shared" si="265"/>
        <v>0</v>
      </c>
      <c r="R336" s="20">
        <f t="shared" si="265"/>
        <v>18566.98</v>
      </c>
      <c r="S336" s="20">
        <f t="shared" si="265"/>
        <v>0</v>
      </c>
      <c r="T336" s="20">
        <f t="shared" si="265"/>
        <v>0</v>
      </c>
      <c r="U336" s="20">
        <f t="shared" si="265"/>
        <v>18566.98</v>
      </c>
      <c r="V336" s="20">
        <f t="shared" si="265"/>
        <v>1647.3</v>
      </c>
      <c r="W336" s="20">
        <f t="shared" si="265"/>
        <v>1800997</v>
      </c>
      <c r="X336" s="20">
        <f t="shared" si="265"/>
        <v>0</v>
      </c>
      <c r="Y336" s="20">
        <f t="shared" si="265"/>
        <v>1728957.12</v>
      </c>
      <c r="Z336" s="20">
        <f t="shared" si="265"/>
        <v>72039.88</v>
      </c>
      <c r="AA336" s="20">
        <f t="shared" si="265"/>
        <v>1647.3</v>
      </c>
    </row>
    <row r="337" spans="1:27" ht="15.75" x14ac:dyDescent="0.25">
      <c r="A337" s="3"/>
      <c r="B337" s="12" t="s">
        <v>142</v>
      </c>
      <c r="C337" s="8" t="s">
        <v>244</v>
      </c>
      <c r="D337" s="8" t="s">
        <v>60</v>
      </c>
      <c r="E337" s="8" t="s">
        <v>104</v>
      </c>
      <c r="F337" s="8"/>
      <c r="G337" s="10">
        <f>G338</f>
        <v>1368.1</v>
      </c>
      <c r="H337" s="10">
        <f t="shared" ref="H337:AA337" si="266">H338</f>
        <v>1800997</v>
      </c>
      <c r="I337" s="10">
        <f t="shared" si="266"/>
        <v>0</v>
      </c>
      <c r="J337" s="10">
        <f t="shared" si="266"/>
        <v>1746967.09</v>
      </c>
      <c r="K337" s="10">
        <f t="shared" si="266"/>
        <v>54029.91</v>
      </c>
      <c r="L337" s="10">
        <f t="shared" si="266"/>
        <v>0</v>
      </c>
      <c r="M337" s="10">
        <f t="shared" si="266"/>
        <v>1782430.02</v>
      </c>
      <c r="N337" s="10">
        <f t="shared" si="266"/>
        <v>0</v>
      </c>
      <c r="O337" s="10">
        <f t="shared" si="266"/>
        <v>1728957.12</v>
      </c>
      <c r="P337" s="10">
        <f t="shared" si="266"/>
        <v>53472.9</v>
      </c>
      <c r="Q337" s="10">
        <f t="shared" si="266"/>
        <v>0</v>
      </c>
      <c r="R337" s="10">
        <f t="shared" si="266"/>
        <v>18566.98</v>
      </c>
      <c r="S337" s="10">
        <f t="shared" si="266"/>
        <v>0</v>
      </c>
      <c r="T337" s="10">
        <f t="shared" si="266"/>
        <v>0</v>
      </c>
      <c r="U337" s="10">
        <f t="shared" si="266"/>
        <v>18566.98</v>
      </c>
      <c r="V337" s="10">
        <f t="shared" si="266"/>
        <v>1647.3</v>
      </c>
      <c r="W337" s="10">
        <f t="shared" si="266"/>
        <v>1800997</v>
      </c>
      <c r="X337" s="10">
        <f t="shared" si="266"/>
        <v>0</v>
      </c>
      <c r="Y337" s="10">
        <f t="shared" si="266"/>
        <v>1728957.12</v>
      </c>
      <c r="Z337" s="10">
        <f t="shared" si="266"/>
        <v>72039.88</v>
      </c>
      <c r="AA337" s="10">
        <f t="shared" si="266"/>
        <v>1647.3</v>
      </c>
    </row>
    <row r="338" spans="1:27" ht="126" x14ac:dyDescent="0.25">
      <c r="A338" s="3"/>
      <c r="B338" s="45" t="s">
        <v>245</v>
      </c>
      <c r="C338" s="8" t="s">
        <v>244</v>
      </c>
      <c r="D338" s="8" t="s">
        <v>60</v>
      </c>
      <c r="E338" s="8" t="s">
        <v>104</v>
      </c>
      <c r="F338" s="8" t="s">
        <v>63</v>
      </c>
      <c r="G338" s="10">
        <f>G339</f>
        <v>1368.1</v>
      </c>
      <c r="H338" s="10">
        <f t="shared" ref="H338:AA338" si="267">H339</f>
        <v>1800997</v>
      </c>
      <c r="I338" s="10">
        <f t="shared" si="267"/>
        <v>0</v>
      </c>
      <c r="J338" s="10">
        <f t="shared" si="267"/>
        <v>1746967.09</v>
      </c>
      <c r="K338" s="10">
        <f t="shared" si="267"/>
        <v>54029.91</v>
      </c>
      <c r="L338" s="10">
        <f t="shared" si="267"/>
        <v>0</v>
      </c>
      <c r="M338" s="10">
        <f t="shared" si="267"/>
        <v>1782430.02</v>
      </c>
      <c r="N338" s="10">
        <f t="shared" si="267"/>
        <v>0</v>
      </c>
      <c r="O338" s="10">
        <f t="shared" si="267"/>
        <v>1728957.12</v>
      </c>
      <c r="P338" s="10">
        <f t="shared" si="267"/>
        <v>53472.9</v>
      </c>
      <c r="Q338" s="10">
        <f t="shared" si="267"/>
        <v>0</v>
      </c>
      <c r="R338" s="10">
        <f t="shared" si="267"/>
        <v>18566.98</v>
      </c>
      <c r="S338" s="10">
        <f t="shared" si="267"/>
        <v>0</v>
      </c>
      <c r="T338" s="10">
        <f t="shared" si="267"/>
        <v>0</v>
      </c>
      <c r="U338" s="10">
        <f t="shared" si="267"/>
        <v>18566.98</v>
      </c>
      <c r="V338" s="10">
        <f t="shared" si="267"/>
        <v>1647.3</v>
      </c>
      <c r="W338" s="10">
        <f t="shared" si="267"/>
        <v>1800997</v>
      </c>
      <c r="X338" s="10">
        <f t="shared" si="267"/>
        <v>0</v>
      </c>
      <c r="Y338" s="10">
        <f t="shared" si="267"/>
        <v>1728957.12</v>
      </c>
      <c r="Z338" s="10">
        <f t="shared" si="267"/>
        <v>72039.88</v>
      </c>
      <c r="AA338" s="10">
        <f t="shared" si="267"/>
        <v>1647.3</v>
      </c>
    </row>
    <row r="339" spans="1:27" ht="15.75" x14ac:dyDescent="0.25">
      <c r="A339" s="3"/>
      <c r="B339" s="12" t="s">
        <v>97</v>
      </c>
      <c r="C339" s="8" t="s">
        <v>244</v>
      </c>
      <c r="D339" s="8" t="s">
        <v>60</v>
      </c>
      <c r="E339" s="8" t="s">
        <v>104</v>
      </c>
      <c r="F339" s="8" t="s">
        <v>98</v>
      </c>
      <c r="G339" s="10">
        <v>1368.1</v>
      </c>
      <c r="H339" s="9">
        <v>1800997</v>
      </c>
      <c r="I339" s="9"/>
      <c r="J339" s="9">
        <v>1746967.09</v>
      </c>
      <c r="K339" s="9">
        <v>54029.91</v>
      </c>
      <c r="L339" s="9"/>
      <c r="M339" s="9">
        <v>1782430.02</v>
      </c>
      <c r="N339" s="9"/>
      <c r="O339" s="9">
        <v>1728957.12</v>
      </c>
      <c r="P339" s="9">
        <v>53472.9</v>
      </c>
      <c r="Q339" s="9"/>
      <c r="R339" s="9">
        <v>18566.98</v>
      </c>
      <c r="S339" s="9"/>
      <c r="T339" s="9"/>
      <c r="U339" s="9">
        <v>18566.98</v>
      </c>
      <c r="V339" s="10">
        <v>1647.3</v>
      </c>
      <c r="W339" s="9">
        <v>1800997</v>
      </c>
      <c r="X339" s="14"/>
      <c r="Y339" s="14">
        <v>1728957.12</v>
      </c>
      <c r="Z339" s="14">
        <v>72039.88</v>
      </c>
      <c r="AA339" s="15">
        <v>1647.3</v>
      </c>
    </row>
    <row r="340" spans="1:27" ht="15.75" x14ac:dyDescent="0.25">
      <c r="A340" s="3" t="s">
        <v>246</v>
      </c>
      <c r="B340" s="12" t="s">
        <v>72</v>
      </c>
      <c r="C340" s="8" t="s">
        <v>247</v>
      </c>
      <c r="D340" s="8"/>
      <c r="E340" s="8"/>
      <c r="F340" s="8"/>
      <c r="G340" s="10">
        <f>G341</f>
        <v>258</v>
      </c>
      <c r="H340" s="10">
        <f t="shared" ref="H340:AA340" si="268">H341</f>
        <v>336000</v>
      </c>
      <c r="I340" s="10">
        <f t="shared" si="268"/>
        <v>0</v>
      </c>
      <c r="J340" s="10">
        <f t="shared" si="268"/>
        <v>0</v>
      </c>
      <c r="K340" s="10">
        <f t="shared" si="268"/>
        <v>0</v>
      </c>
      <c r="L340" s="10">
        <f t="shared" si="268"/>
        <v>0</v>
      </c>
      <c r="M340" s="10">
        <f t="shared" si="268"/>
        <v>336000</v>
      </c>
      <c r="N340" s="10">
        <f t="shared" si="268"/>
        <v>0</v>
      </c>
      <c r="O340" s="10">
        <f t="shared" si="268"/>
        <v>0</v>
      </c>
      <c r="P340" s="10">
        <f t="shared" si="268"/>
        <v>0</v>
      </c>
      <c r="Q340" s="10">
        <f t="shared" si="268"/>
        <v>0</v>
      </c>
      <c r="R340" s="10">
        <f t="shared" si="268"/>
        <v>0</v>
      </c>
      <c r="S340" s="10">
        <f t="shared" si="268"/>
        <v>0</v>
      </c>
      <c r="T340" s="10">
        <f t="shared" si="268"/>
        <v>0</v>
      </c>
      <c r="U340" s="10">
        <f t="shared" si="268"/>
        <v>0</v>
      </c>
      <c r="V340" s="10">
        <f t="shared" si="268"/>
        <v>258</v>
      </c>
      <c r="W340" s="10">
        <f t="shared" si="268"/>
        <v>336000</v>
      </c>
      <c r="X340" s="10">
        <f t="shared" si="268"/>
        <v>0</v>
      </c>
      <c r="Y340" s="10">
        <f t="shared" si="268"/>
        <v>0</v>
      </c>
      <c r="Z340" s="10">
        <f t="shared" si="268"/>
        <v>0</v>
      </c>
      <c r="AA340" s="10">
        <f t="shared" si="268"/>
        <v>258</v>
      </c>
    </row>
    <row r="341" spans="1:27" ht="15.75" x14ac:dyDescent="0.25">
      <c r="A341" s="4"/>
      <c r="B341" s="26" t="s">
        <v>59</v>
      </c>
      <c r="C341" s="19" t="s">
        <v>247</v>
      </c>
      <c r="D341" s="19" t="s">
        <v>60</v>
      </c>
      <c r="E341" s="19" t="s">
        <v>27</v>
      </c>
      <c r="F341" s="19"/>
      <c r="G341" s="20">
        <f>G342</f>
        <v>258</v>
      </c>
      <c r="H341" s="20">
        <f t="shared" ref="H341:AA341" si="269">H342</f>
        <v>336000</v>
      </c>
      <c r="I341" s="20">
        <f t="shared" si="269"/>
        <v>0</v>
      </c>
      <c r="J341" s="20">
        <f t="shared" si="269"/>
        <v>0</v>
      </c>
      <c r="K341" s="20">
        <f t="shared" si="269"/>
        <v>0</v>
      </c>
      <c r="L341" s="20">
        <f t="shared" si="269"/>
        <v>0</v>
      </c>
      <c r="M341" s="20">
        <f t="shared" si="269"/>
        <v>336000</v>
      </c>
      <c r="N341" s="20">
        <f t="shared" si="269"/>
        <v>0</v>
      </c>
      <c r="O341" s="20">
        <f t="shared" si="269"/>
        <v>0</v>
      </c>
      <c r="P341" s="20">
        <f t="shared" si="269"/>
        <v>0</v>
      </c>
      <c r="Q341" s="20">
        <f t="shared" si="269"/>
        <v>0</v>
      </c>
      <c r="R341" s="20">
        <f t="shared" si="269"/>
        <v>0</v>
      </c>
      <c r="S341" s="20">
        <f t="shared" si="269"/>
        <v>0</v>
      </c>
      <c r="T341" s="20">
        <f t="shared" si="269"/>
        <v>0</v>
      </c>
      <c r="U341" s="20">
        <f t="shared" si="269"/>
        <v>0</v>
      </c>
      <c r="V341" s="20">
        <f t="shared" si="269"/>
        <v>258</v>
      </c>
      <c r="W341" s="20">
        <f t="shared" si="269"/>
        <v>336000</v>
      </c>
      <c r="X341" s="20">
        <f t="shared" si="269"/>
        <v>0</v>
      </c>
      <c r="Y341" s="20">
        <f t="shared" si="269"/>
        <v>0</v>
      </c>
      <c r="Z341" s="20">
        <f t="shared" si="269"/>
        <v>0</v>
      </c>
      <c r="AA341" s="20">
        <f t="shared" si="269"/>
        <v>258</v>
      </c>
    </row>
    <row r="342" spans="1:27" ht="15.75" x14ac:dyDescent="0.25">
      <c r="A342" s="3"/>
      <c r="B342" s="12" t="s">
        <v>165</v>
      </c>
      <c r="C342" s="8" t="s">
        <v>247</v>
      </c>
      <c r="D342" s="8" t="s">
        <v>60</v>
      </c>
      <c r="E342" s="8" t="s">
        <v>119</v>
      </c>
      <c r="F342" s="8"/>
      <c r="G342" s="10">
        <f>G343+G345+G347</f>
        <v>258</v>
      </c>
      <c r="H342" s="10">
        <f t="shared" ref="H342:AA342" si="270">H343+H345+H347</f>
        <v>336000</v>
      </c>
      <c r="I342" s="10">
        <f t="shared" si="270"/>
        <v>0</v>
      </c>
      <c r="J342" s="10">
        <f t="shared" si="270"/>
        <v>0</v>
      </c>
      <c r="K342" s="10">
        <f t="shared" si="270"/>
        <v>0</v>
      </c>
      <c r="L342" s="10">
        <f t="shared" si="270"/>
        <v>0</v>
      </c>
      <c r="M342" s="10">
        <f t="shared" si="270"/>
        <v>336000</v>
      </c>
      <c r="N342" s="10">
        <f t="shared" si="270"/>
        <v>0</v>
      </c>
      <c r="O342" s="10">
        <f t="shared" si="270"/>
        <v>0</v>
      </c>
      <c r="P342" s="10">
        <f t="shared" si="270"/>
        <v>0</v>
      </c>
      <c r="Q342" s="10">
        <f t="shared" si="270"/>
        <v>0</v>
      </c>
      <c r="R342" s="10">
        <f t="shared" si="270"/>
        <v>0</v>
      </c>
      <c r="S342" s="10">
        <f t="shared" si="270"/>
        <v>0</v>
      </c>
      <c r="T342" s="10">
        <f t="shared" si="270"/>
        <v>0</v>
      </c>
      <c r="U342" s="10">
        <f t="shared" si="270"/>
        <v>0</v>
      </c>
      <c r="V342" s="10">
        <f t="shared" si="270"/>
        <v>258</v>
      </c>
      <c r="W342" s="10">
        <f t="shared" si="270"/>
        <v>336000</v>
      </c>
      <c r="X342" s="10">
        <f t="shared" si="270"/>
        <v>0</v>
      </c>
      <c r="Y342" s="10">
        <f t="shared" si="270"/>
        <v>0</v>
      </c>
      <c r="Z342" s="10">
        <f t="shared" si="270"/>
        <v>0</v>
      </c>
      <c r="AA342" s="10">
        <f t="shared" si="270"/>
        <v>258</v>
      </c>
    </row>
    <row r="343" spans="1:27" ht="110.25" x14ac:dyDescent="0.25">
      <c r="A343" s="3"/>
      <c r="B343" s="12" t="s">
        <v>75</v>
      </c>
      <c r="C343" s="8" t="s">
        <v>247</v>
      </c>
      <c r="D343" s="8" t="s">
        <v>60</v>
      </c>
      <c r="E343" s="8" t="s">
        <v>119</v>
      </c>
      <c r="F343" s="8" t="s">
        <v>76</v>
      </c>
      <c r="G343" s="10">
        <f>G344</f>
        <v>2</v>
      </c>
      <c r="H343" s="10">
        <f t="shared" ref="H343:AA343" si="271">H344</f>
        <v>12000</v>
      </c>
      <c r="I343" s="10">
        <f t="shared" si="271"/>
        <v>0</v>
      </c>
      <c r="J343" s="10">
        <f t="shared" si="271"/>
        <v>0</v>
      </c>
      <c r="K343" s="10">
        <f t="shared" si="271"/>
        <v>0</v>
      </c>
      <c r="L343" s="10">
        <f t="shared" si="271"/>
        <v>0</v>
      </c>
      <c r="M343" s="10">
        <f t="shared" si="271"/>
        <v>12000</v>
      </c>
      <c r="N343" s="10">
        <f t="shared" si="271"/>
        <v>0</v>
      </c>
      <c r="O343" s="10">
        <f t="shared" si="271"/>
        <v>0</v>
      </c>
      <c r="P343" s="10">
        <f t="shared" si="271"/>
        <v>0</v>
      </c>
      <c r="Q343" s="10">
        <f t="shared" si="271"/>
        <v>0</v>
      </c>
      <c r="R343" s="10">
        <f t="shared" si="271"/>
        <v>0</v>
      </c>
      <c r="S343" s="10">
        <f t="shared" si="271"/>
        <v>0</v>
      </c>
      <c r="T343" s="10">
        <f t="shared" si="271"/>
        <v>0</v>
      </c>
      <c r="U343" s="10">
        <f t="shared" si="271"/>
        <v>0</v>
      </c>
      <c r="V343" s="10">
        <f t="shared" si="271"/>
        <v>2</v>
      </c>
      <c r="W343" s="10">
        <f t="shared" si="271"/>
        <v>12000</v>
      </c>
      <c r="X343" s="10">
        <f t="shared" si="271"/>
        <v>0</v>
      </c>
      <c r="Y343" s="10">
        <f t="shared" si="271"/>
        <v>0</v>
      </c>
      <c r="Z343" s="10">
        <f t="shared" si="271"/>
        <v>0</v>
      </c>
      <c r="AA343" s="10">
        <f t="shared" si="271"/>
        <v>2</v>
      </c>
    </row>
    <row r="344" spans="1:27" ht="31.5" x14ac:dyDescent="0.25">
      <c r="A344" s="3"/>
      <c r="B344" s="12" t="s">
        <v>77</v>
      </c>
      <c r="C344" s="8" t="s">
        <v>247</v>
      </c>
      <c r="D344" s="8" t="s">
        <v>60</v>
      </c>
      <c r="E344" s="8" t="s">
        <v>119</v>
      </c>
      <c r="F344" s="8" t="s">
        <v>78</v>
      </c>
      <c r="G344" s="10">
        <v>2</v>
      </c>
      <c r="H344" s="9">
        <v>12000</v>
      </c>
      <c r="I344" s="9"/>
      <c r="J344" s="9"/>
      <c r="K344" s="9"/>
      <c r="L344" s="9"/>
      <c r="M344" s="9">
        <v>12000</v>
      </c>
      <c r="N344" s="9"/>
      <c r="O344" s="9"/>
      <c r="P344" s="9"/>
      <c r="Q344" s="9"/>
      <c r="R344" s="9"/>
      <c r="S344" s="9"/>
      <c r="T344" s="9"/>
      <c r="U344" s="9"/>
      <c r="V344" s="10">
        <v>2</v>
      </c>
      <c r="W344" s="9">
        <v>12000</v>
      </c>
      <c r="X344" s="14"/>
      <c r="Y344" s="14"/>
      <c r="Z344" s="14"/>
      <c r="AA344" s="15">
        <v>2</v>
      </c>
    </row>
    <row r="345" spans="1:27" ht="47.25" x14ac:dyDescent="0.25">
      <c r="A345" s="3"/>
      <c r="B345" s="12" t="s">
        <v>79</v>
      </c>
      <c r="C345" s="8" t="s">
        <v>247</v>
      </c>
      <c r="D345" s="8" t="s">
        <v>60</v>
      </c>
      <c r="E345" s="8" t="s">
        <v>119</v>
      </c>
      <c r="F345" s="8" t="s">
        <v>37</v>
      </c>
      <c r="G345" s="10">
        <f>G346</f>
        <v>255</v>
      </c>
      <c r="H345" s="10">
        <f t="shared" ref="H345:AA345" si="272">H346</f>
        <v>323000</v>
      </c>
      <c r="I345" s="10">
        <f t="shared" si="272"/>
        <v>0</v>
      </c>
      <c r="J345" s="10">
        <f t="shared" si="272"/>
        <v>0</v>
      </c>
      <c r="K345" s="10">
        <f t="shared" si="272"/>
        <v>0</v>
      </c>
      <c r="L345" s="10">
        <f t="shared" si="272"/>
        <v>0</v>
      </c>
      <c r="M345" s="10">
        <f t="shared" si="272"/>
        <v>323000</v>
      </c>
      <c r="N345" s="10">
        <f t="shared" si="272"/>
        <v>0</v>
      </c>
      <c r="O345" s="10">
        <f t="shared" si="272"/>
        <v>0</v>
      </c>
      <c r="P345" s="10">
        <f t="shared" si="272"/>
        <v>0</v>
      </c>
      <c r="Q345" s="10">
        <f t="shared" si="272"/>
        <v>0</v>
      </c>
      <c r="R345" s="10">
        <f t="shared" si="272"/>
        <v>0</v>
      </c>
      <c r="S345" s="10">
        <f t="shared" si="272"/>
        <v>0</v>
      </c>
      <c r="T345" s="10">
        <f t="shared" si="272"/>
        <v>0</v>
      </c>
      <c r="U345" s="10">
        <f t="shared" si="272"/>
        <v>0</v>
      </c>
      <c r="V345" s="10">
        <f t="shared" si="272"/>
        <v>255</v>
      </c>
      <c r="W345" s="10">
        <f t="shared" si="272"/>
        <v>323000</v>
      </c>
      <c r="X345" s="10">
        <f t="shared" si="272"/>
        <v>0</v>
      </c>
      <c r="Y345" s="10">
        <f t="shared" si="272"/>
        <v>0</v>
      </c>
      <c r="Z345" s="10">
        <f t="shared" si="272"/>
        <v>0</v>
      </c>
      <c r="AA345" s="10">
        <f t="shared" si="272"/>
        <v>255</v>
      </c>
    </row>
    <row r="346" spans="1:27" ht="47.25" x14ac:dyDescent="0.25">
      <c r="A346" s="3"/>
      <c r="B346" s="12" t="s">
        <v>38</v>
      </c>
      <c r="C346" s="8" t="s">
        <v>247</v>
      </c>
      <c r="D346" s="8" t="s">
        <v>60</v>
      </c>
      <c r="E346" s="8" t="s">
        <v>119</v>
      </c>
      <c r="F346" s="8" t="s">
        <v>39</v>
      </c>
      <c r="G346" s="10">
        <v>255</v>
      </c>
      <c r="H346" s="9">
        <v>323000</v>
      </c>
      <c r="I346" s="9"/>
      <c r="J346" s="9"/>
      <c r="K346" s="9"/>
      <c r="L346" s="9"/>
      <c r="M346" s="9">
        <v>323000</v>
      </c>
      <c r="N346" s="9"/>
      <c r="O346" s="9"/>
      <c r="P346" s="9"/>
      <c r="Q346" s="9"/>
      <c r="R346" s="9"/>
      <c r="S346" s="9"/>
      <c r="T346" s="9"/>
      <c r="U346" s="9"/>
      <c r="V346" s="10">
        <v>255</v>
      </c>
      <c r="W346" s="9">
        <v>323000</v>
      </c>
      <c r="X346" s="14"/>
      <c r="Y346" s="14"/>
      <c r="Z346" s="14"/>
      <c r="AA346" s="15">
        <v>255</v>
      </c>
    </row>
    <row r="347" spans="1:27" ht="31.5" x14ac:dyDescent="0.25">
      <c r="A347" s="3"/>
      <c r="B347" s="12" t="s">
        <v>80</v>
      </c>
      <c r="C347" s="8" t="s">
        <v>247</v>
      </c>
      <c r="D347" s="8" t="s">
        <v>60</v>
      </c>
      <c r="E347" s="8" t="s">
        <v>119</v>
      </c>
      <c r="F347" s="8" t="s">
        <v>31</v>
      </c>
      <c r="G347" s="10">
        <f>G348</f>
        <v>1</v>
      </c>
      <c r="H347" s="10">
        <f t="shared" ref="H347:AA347" si="273">H348</f>
        <v>1000</v>
      </c>
      <c r="I347" s="10">
        <f t="shared" si="273"/>
        <v>0</v>
      </c>
      <c r="J347" s="10">
        <f t="shared" si="273"/>
        <v>0</v>
      </c>
      <c r="K347" s="10">
        <f t="shared" si="273"/>
        <v>0</v>
      </c>
      <c r="L347" s="10">
        <f t="shared" si="273"/>
        <v>0</v>
      </c>
      <c r="M347" s="10">
        <f t="shared" si="273"/>
        <v>1000</v>
      </c>
      <c r="N347" s="10">
        <f t="shared" si="273"/>
        <v>0</v>
      </c>
      <c r="O347" s="10">
        <f t="shared" si="273"/>
        <v>0</v>
      </c>
      <c r="P347" s="10">
        <f t="shared" si="273"/>
        <v>0</v>
      </c>
      <c r="Q347" s="10">
        <f t="shared" si="273"/>
        <v>0</v>
      </c>
      <c r="R347" s="10">
        <f t="shared" si="273"/>
        <v>0</v>
      </c>
      <c r="S347" s="10">
        <f t="shared" si="273"/>
        <v>0</v>
      </c>
      <c r="T347" s="10">
        <f t="shared" si="273"/>
        <v>0</v>
      </c>
      <c r="U347" s="10">
        <f t="shared" si="273"/>
        <v>0</v>
      </c>
      <c r="V347" s="10">
        <f t="shared" si="273"/>
        <v>1</v>
      </c>
      <c r="W347" s="10">
        <f t="shared" si="273"/>
        <v>1000</v>
      </c>
      <c r="X347" s="10">
        <f t="shared" si="273"/>
        <v>0</v>
      </c>
      <c r="Y347" s="10">
        <f t="shared" si="273"/>
        <v>0</v>
      </c>
      <c r="Z347" s="10">
        <f t="shared" si="273"/>
        <v>0</v>
      </c>
      <c r="AA347" s="10">
        <f t="shared" si="273"/>
        <v>1</v>
      </c>
    </row>
    <row r="348" spans="1:27" ht="15.75" x14ac:dyDescent="0.25">
      <c r="A348" s="3"/>
      <c r="B348" s="12" t="s">
        <v>81</v>
      </c>
      <c r="C348" s="8" t="s">
        <v>247</v>
      </c>
      <c r="D348" s="8" t="s">
        <v>60</v>
      </c>
      <c r="E348" s="8" t="s">
        <v>119</v>
      </c>
      <c r="F348" s="8" t="s">
        <v>82</v>
      </c>
      <c r="G348" s="10">
        <v>1</v>
      </c>
      <c r="H348" s="9">
        <v>1000</v>
      </c>
      <c r="I348" s="9"/>
      <c r="J348" s="9"/>
      <c r="K348" s="9"/>
      <c r="L348" s="9"/>
      <c r="M348" s="9">
        <v>1000</v>
      </c>
      <c r="N348" s="9"/>
      <c r="O348" s="9"/>
      <c r="P348" s="9"/>
      <c r="Q348" s="9"/>
      <c r="R348" s="9"/>
      <c r="S348" s="9"/>
      <c r="T348" s="9"/>
      <c r="U348" s="9"/>
      <c r="V348" s="10">
        <v>1</v>
      </c>
      <c r="W348" s="9">
        <v>1000</v>
      </c>
      <c r="X348" s="14"/>
      <c r="Y348" s="14"/>
      <c r="Z348" s="14"/>
      <c r="AA348" s="15">
        <v>1</v>
      </c>
    </row>
    <row r="349" spans="1:27" ht="47.25" x14ac:dyDescent="0.25">
      <c r="A349" s="3" t="s">
        <v>248</v>
      </c>
      <c r="B349" s="12" t="s">
        <v>57</v>
      </c>
      <c r="C349" s="8" t="s">
        <v>249</v>
      </c>
      <c r="D349" s="8"/>
      <c r="E349" s="8"/>
      <c r="F349" s="8"/>
      <c r="G349" s="10">
        <f>G350</f>
        <v>4843.8</v>
      </c>
      <c r="H349" s="10">
        <f t="shared" ref="H349:AA349" si="274">H350</f>
        <v>4643800</v>
      </c>
      <c r="I349" s="10">
        <f t="shared" si="274"/>
        <v>0</v>
      </c>
      <c r="J349" s="10">
        <f t="shared" si="274"/>
        <v>4504486</v>
      </c>
      <c r="K349" s="10">
        <f t="shared" si="274"/>
        <v>139314</v>
      </c>
      <c r="L349" s="10">
        <f t="shared" si="274"/>
        <v>0</v>
      </c>
      <c r="M349" s="10">
        <f t="shared" si="274"/>
        <v>4643800</v>
      </c>
      <c r="N349" s="10">
        <f t="shared" si="274"/>
        <v>0</v>
      </c>
      <c r="O349" s="10">
        <f t="shared" si="274"/>
        <v>4458048</v>
      </c>
      <c r="P349" s="10">
        <f t="shared" si="274"/>
        <v>185752</v>
      </c>
      <c r="Q349" s="10">
        <f t="shared" si="274"/>
        <v>0</v>
      </c>
      <c r="R349" s="10">
        <f t="shared" si="274"/>
        <v>0</v>
      </c>
      <c r="S349" s="10">
        <f t="shared" si="274"/>
        <v>0</v>
      </c>
      <c r="T349" s="10">
        <f t="shared" si="274"/>
        <v>0</v>
      </c>
      <c r="U349" s="10">
        <f t="shared" si="274"/>
        <v>0</v>
      </c>
      <c r="V349" s="10">
        <f t="shared" si="274"/>
        <v>5105</v>
      </c>
      <c r="W349" s="10">
        <f t="shared" si="274"/>
        <v>4643800</v>
      </c>
      <c r="X349" s="10">
        <f t="shared" si="274"/>
        <v>0</v>
      </c>
      <c r="Y349" s="10">
        <f t="shared" si="274"/>
        <v>4458048</v>
      </c>
      <c r="Z349" s="10">
        <f t="shared" si="274"/>
        <v>185752</v>
      </c>
      <c r="AA349" s="10">
        <f t="shared" si="274"/>
        <v>5105</v>
      </c>
    </row>
    <row r="350" spans="1:27" ht="15.75" x14ac:dyDescent="0.25">
      <c r="A350" s="4"/>
      <c r="B350" s="26" t="s">
        <v>59</v>
      </c>
      <c r="C350" s="19" t="s">
        <v>249</v>
      </c>
      <c r="D350" s="19" t="s">
        <v>60</v>
      </c>
      <c r="E350" s="19" t="s">
        <v>27</v>
      </c>
      <c r="F350" s="19"/>
      <c r="G350" s="20">
        <f>G351</f>
        <v>4843.8</v>
      </c>
      <c r="H350" s="20">
        <f t="shared" ref="H350:AA350" si="275">H351</f>
        <v>4643800</v>
      </c>
      <c r="I350" s="20">
        <f t="shared" si="275"/>
        <v>0</v>
      </c>
      <c r="J350" s="20">
        <f t="shared" si="275"/>
        <v>4504486</v>
      </c>
      <c r="K350" s="20">
        <f t="shared" si="275"/>
        <v>139314</v>
      </c>
      <c r="L350" s="20">
        <f t="shared" si="275"/>
        <v>0</v>
      </c>
      <c r="M350" s="20">
        <f t="shared" si="275"/>
        <v>4643800</v>
      </c>
      <c r="N350" s="20">
        <f t="shared" si="275"/>
        <v>0</v>
      </c>
      <c r="O350" s="20">
        <f t="shared" si="275"/>
        <v>4458048</v>
      </c>
      <c r="P350" s="20">
        <f t="shared" si="275"/>
        <v>185752</v>
      </c>
      <c r="Q350" s="20">
        <f t="shared" si="275"/>
        <v>0</v>
      </c>
      <c r="R350" s="20">
        <f t="shared" si="275"/>
        <v>0</v>
      </c>
      <c r="S350" s="20">
        <f t="shared" si="275"/>
        <v>0</v>
      </c>
      <c r="T350" s="20">
        <f t="shared" si="275"/>
        <v>0</v>
      </c>
      <c r="U350" s="20">
        <f t="shared" si="275"/>
        <v>0</v>
      </c>
      <c r="V350" s="20">
        <f t="shared" si="275"/>
        <v>5105</v>
      </c>
      <c r="W350" s="20">
        <f t="shared" si="275"/>
        <v>4643800</v>
      </c>
      <c r="X350" s="20">
        <f t="shared" si="275"/>
        <v>0</v>
      </c>
      <c r="Y350" s="20">
        <f t="shared" si="275"/>
        <v>4458048</v>
      </c>
      <c r="Z350" s="20">
        <f t="shared" si="275"/>
        <v>185752</v>
      </c>
      <c r="AA350" s="20">
        <f t="shared" si="275"/>
        <v>5105</v>
      </c>
    </row>
    <row r="351" spans="1:27" ht="15.75" x14ac:dyDescent="0.25">
      <c r="A351" s="3"/>
      <c r="B351" s="12" t="s">
        <v>165</v>
      </c>
      <c r="C351" s="8" t="s">
        <v>249</v>
      </c>
      <c r="D351" s="8" t="s">
        <v>60</v>
      </c>
      <c r="E351" s="8" t="s">
        <v>119</v>
      </c>
      <c r="F351" s="8"/>
      <c r="G351" s="10">
        <f>G352</f>
        <v>4843.8</v>
      </c>
      <c r="H351" s="10">
        <f t="shared" ref="H351:AA351" si="276">H352</f>
        <v>4643800</v>
      </c>
      <c r="I351" s="10">
        <f t="shared" si="276"/>
        <v>0</v>
      </c>
      <c r="J351" s="10">
        <f t="shared" si="276"/>
        <v>4504486</v>
      </c>
      <c r="K351" s="10">
        <f t="shared" si="276"/>
        <v>139314</v>
      </c>
      <c r="L351" s="10">
        <f t="shared" si="276"/>
        <v>0</v>
      </c>
      <c r="M351" s="10">
        <f t="shared" si="276"/>
        <v>4643800</v>
      </c>
      <c r="N351" s="10">
        <f t="shared" si="276"/>
        <v>0</v>
      </c>
      <c r="O351" s="10">
        <f t="shared" si="276"/>
        <v>4458048</v>
      </c>
      <c r="P351" s="10">
        <f t="shared" si="276"/>
        <v>185752</v>
      </c>
      <c r="Q351" s="10">
        <f t="shared" si="276"/>
        <v>0</v>
      </c>
      <c r="R351" s="10">
        <f t="shared" si="276"/>
        <v>0</v>
      </c>
      <c r="S351" s="10">
        <f t="shared" si="276"/>
        <v>0</v>
      </c>
      <c r="T351" s="10">
        <f t="shared" si="276"/>
        <v>0</v>
      </c>
      <c r="U351" s="10">
        <f t="shared" si="276"/>
        <v>0</v>
      </c>
      <c r="V351" s="10">
        <f t="shared" si="276"/>
        <v>5105</v>
      </c>
      <c r="W351" s="10">
        <f t="shared" si="276"/>
        <v>4643800</v>
      </c>
      <c r="X351" s="10">
        <f t="shared" si="276"/>
        <v>0</v>
      </c>
      <c r="Y351" s="10">
        <f t="shared" si="276"/>
        <v>4458048</v>
      </c>
      <c r="Z351" s="10">
        <f t="shared" si="276"/>
        <v>185752</v>
      </c>
      <c r="AA351" s="10">
        <f t="shared" si="276"/>
        <v>5105</v>
      </c>
    </row>
    <row r="352" spans="1:27" ht="141.75" x14ac:dyDescent="0.25">
      <c r="A352" s="3"/>
      <c r="B352" s="45" t="s">
        <v>87</v>
      </c>
      <c r="C352" s="8" t="s">
        <v>249</v>
      </c>
      <c r="D352" s="8" t="s">
        <v>60</v>
      </c>
      <c r="E352" s="8" t="s">
        <v>119</v>
      </c>
      <c r="F352" s="8" t="s">
        <v>76</v>
      </c>
      <c r="G352" s="10">
        <f>G353</f>
        <v>4843.8</v>
      </c>
      <c r="H352" s="10">
        <f t="shared" ref="H352:AA352" si="277">H353</f>
        <v>4643800</v>
      </c>
      <c r="I352" s="10">
        <f t="shared" si="277"/>
        <v>0</v>
      </c>
      <c r="J352" s="10">
        <f t="shared" si="277"/>
        <v>4504486</v>
      </c>
      <c r="K352" s="10">
        <f t="shared" si="277"/>
        <v>139314</v>
      </c>
      <c r="L352" s="10">
        <f t="shared" si="277"/>
        <v>0</v>
      </c>
      <c r="M352" s="10">
        <f t="shared" si="277"/>
        <v>4643800</v>
      </c>
      <c r="N352" s="10">
        <f t="shared" si="277"/>
        <v>0</v>
      </c>
      <c r="O352" s="10">
        <f t="shared" si="277"/>
        <v>4458048</v>
      </c>
      <c r="P352" s="10">
        <f t="shared" si="277"/>
        <v>185752</v>
      </c>
      <c r="Q352" s="10">
        <f t="shared" si="277"/>
        <v>0</v>
      </c>
      <c r="R352" s="10">
        <f t="shared" si="277"/>
        <v>0</v>
      </c>
      <c r="S352" s="10">
        <f t="shared" si="277"/>
        <v>0</v>
      </c>
      <c r="T352" s="10">
        <f t="shared" si="277"/>
        <v>0</v>
      </c>
      <c r="U352" s="10">
        <f t="shared" si="277"/>
        <v>0</v>
      </c>
      <c r="V352" s="10">
        <f t="shared" si="277"/>
        <v>5105</v>
      </c>
      <c r="W352" s="10">
        <f t="shared" si="277"/>
        <v>4643800</v>
      </c>
      <c r="X352" s="10">
        <f t="shared" si="277"/>
        <v>0</v>
      </c>
      <c r="Y352" s="10">
        <f t="shared" si="277"/>
        <v>4458048</v>
      </c>
      <c r="Z352" s="10">
        <f t="shared" si="277"/>
        <v>185752</v>
      </c>
      <c r="AA352" s="10">
        <f t="shared" si="277"/>
        <v>5105</v>
      </c>
    </row>
    <row r="353" spans="1:93" ht="31.5" x14ac:dyDescent="0.25">
      <c r="A353" s="3"/>
      <c r="B353" s="12" t="s">
        <v>77</v>
      </c>
      <c r="C353" s="8" t="s">
        <v>249</v>
      </c>
      <c r="D353" s="8" t="s">
        <v>60</v>
      </c>
      <c r="E353" s="8" t="s">
        <v>119</v>
      </c>
      <c r="F353" s="8" t="s">
        <v>78</v>
      </c>
      <c r="G353" s="10">
        <v>4843.8</v>
      </c>
      <c r="H353" s="9">
        <v>4643800</v>
      </c>
      <c r="I353" s="9"/>
      <c r="J353" s="9">
        <v>4504486</v>
      </c>
      <c r="K353" s="9">
        <v>139314</v>
      </c>
      <c r="L353" s="9"/>
      <c r="M353" s="9">
        <v>4643800</v>
      </c>
      <c r="N353" s="9"/>
      <c r="O353" s="9">
        <v>4458048</v>
      </c>
      <c r="P353" s="9">
        <v>185752</v>
      </c>
      <c r="Q353" s="9"/>
      <c r="R353" s="9"/>
      <c r="S353" s="9"/>
      <c r="T353" s="9"/>
      <c r="U353" s="9"/>
      <c r="V353" s="10">
        <v>5105</v>
      </c>
      <c r="W353" s="9">
        <v>4643800</v>
      </c>
      <c r="X353" s="14"/>
      <c r="Y353" s="14">
        <v>4458048</v>
      </c>
      <c r="Z353" s="14">
        <v>185752</v>
      </c>
      <c r="AA353" s="15">
        <v>5105</v>
      </c>
    </row>
    <row r="354" spans="1:93" ht="31.5" x14ac:dyDescent="0.25">
      <c r="A354" s="3" t="s">
        <v>250</v>
      </c>
      <c r="B354" s="12" t="s">
        <v>83</v>
      </c>
      <c r="C354" s="8" t="s">
        <v>251</v>
      </c>
      <c r="D354" s="8"/>
      <c r="E354" s="8"/>
      <c r="F354" s="8"/>
      <c r="G354" s="10">
        <f>G355</f>
        <v>456</v>
      </c>
      <c r="H354" s="10">
        <f t="shared" ref="H354:AA354" si="278">H355</f>
        <v>457000</v>
      </c>
      <c r="I354" s="10">
        <f t="shared" si="278"/>
        <v>0</v>
      </c>
      <c r="J354" s="10">
        <f t="shared" si="278"/>
        <v>0</v>
      </c>
      <c r="K354" s="10">
        <f t="shared" si="278"/>
        <v>0</v>
      </c>
      <c r="L354" s="10">
        <f t="shared" si="278"/>
        <v>0</v>
      </c>
      <c r="M354" s="10">
        <f t="shared" si="278"/>
        <v>457000</v>
      </c>
      <c r="N354" s="10">
        <f t="shared" si="278"/>
        <v>0</v>
      </c>
      <c r="O354" s="10">
        <f t="shared" si="278"/>
        <v>0</v>
      </c>
      <c r="P354" s="10">
        <f t="shared" si="278"/>
        <v>0</v>
      </c>
      <c r="Q354" s="10">
        <f t="shared" si="278"/>
        <v>0</v>
      </c>
      <c r="R354" s="10">
        <f t="shared" si="278"/>
        <v>0</v>
      </c>
      <c r="S354" s="10">
        <f t="shared" si="278"/>
        <v>0</v>
      </c>
      <c r="T354" s="10">
        <f t="shared" si="278"/>
        <v>0</v>
      </c>
      <c r="U354" s="10">
        <f t="shared" si="278"/>
        <v>0</v>
      </c>
      <c r="V354" s="10">
        <f t="shared" si="278"/>
        <v>456</v>
      </c>
      <c r="W354" s="10">
        <f t="shared" si="278"/>
        <v>457000</v>
      </c>
      <c r="X354" s="10">
        <f t="shared" si="278"/>
        <v>0</v>
      </c>
      <c r="Y354" s="10">
        <f t="shared" si="278"/>
        <v>0</v>
      </c>
      <c r="Z354" s="10">
        <f t="shared" si="278"/>
        <v>0</v>
      </c>
      <c r="AA354" s="10">
        <f t="shared" si="278"/>
        <v>456</v>
      </c>
    </row>
    <row r="355" spans="1:93" ht="15.75" x14ac:dyDescent="0.25">
      <c r="A355" s="4"/>
      <c r="B355" s="26" t="s">
        <v>59</v>
      </c>
      <c r="C355" s="19" t="s">
        <v>251</v>
      </c>
      <c r="D355" s="19" t="s">
        <v>60</v>
      </c>
      <c r="E355" s="19" t="s">
        <v>27</v>
      </c>
      <c r="F355" s="19"/>
      <c r="G355" s="20">
        <f>G356</f>
        <v>456</v>
      </c>
      <c r="H355" s="20">
        <f t="shared" ref="H355:AA355" si="279">H356</f>
        <v>457000</v>
      </c>
      <c r="I355" s="20">
        <f t="shared" si="279"/>
        <v>0</v>
      </c>
      <c r="J355" s="20">
        <f t="shared" si="279"/>
        <v>0</v>
      </c>
      <c r="K355" s="20">
        <f t="shared" si="279"/>
        <v>0</v>
      </c>
      <c r="L355" s="20">
        <f t="shared" si="279"/>
        <v>0</v>
      </c>
      <c r="M355" s="20">
        <f t="shared" si="279"/>
        <v>457000</v>
      </c>
      <c r="N355" s="20">
        <f t="shared" si="279"/>
        <v>0</v>
      </c>
      <c r="O355" s="20">
        <f t="shared" si="279"/>
        <v>0</v>
      </c>
      <c r="P355" s="20">
        <f t="shared" si="279"/>
        <v>0</v>
      </c>
      <c r="Q355" s="20">
        <f t="shared" si="279"/>
        <v>0</v>
      </c>
      <c r="R355" s="20">
        <f t="shared" si="279"/>
        <v>0</v>
      </c>
      <c r="S355" s="20">
        <f t="shared" si="279"/>
        <v>0</v>
      </c>
      <c r="T355" s="20">
        <f t="shared" si="279"/>
        <v>0</v>
      </c>
      <c r="U355" s="20">
        <f t="shared" si="279"/>
        <v>0</v>
      </c>
      <c r="V355" s="20">
        <f t="shared" si="279"/>
        <v>456</v>
      </c>
      <c r="W355" s="20">
        <f t="shared" si="279"/>
        <v>457000</v>
      </c>
      <c r="X355" s="20">
        <f t="shared" si="279"/>
        <v>0</v>
      </c>
      <c r="Y355" s="20">
        <f t="shared" si="279"/>
        <v>0</v>
      </c>
      <c r="Z355" s="20">
        <f t="shared" si="279"/>
        <v>0</v>
      </c>
      <c r="AA355" s="20">
        <f t="shared" si="279"/>
        <v>456</v>
      </c>
    </row>
    <row r="356" spans="1:93" ht="15.75" x14ac:dyDescent="0.25">
      <c r="A356" s="3"/>
      <c r="B356" s="12" t="s">
        <v>165</v>
      </c>
      <c r="C356" s="8" t="s">
        <v>251</v>
      </c>
      <c r="D356" s="8" t="s">
        <v>60</v>
      </c>
      <c r="E356" s="8" t="s">
        <v>119</v>
      </c>
      <c r="F356" s="8"/>
      <c r="G356" s="10">
        <f>G357+G359+G361</f>
        <v>456</v>
      </c>
      <c r="H356" s="10">
        <f t="shared" ref="H356:AA356" si="280">H357+H359+H361</f>
        <v>457000</v>
      </c>
      <c r="I356" s="10">
        <f t="shared" si="280"/>
        <v>0</v>
      </c>
      <c r="J356" s="10">
        <f t="shared" si="280"/>
        <v>0</v>
      </c>
      <c r="K356" s="10">
        <f t="shared" si="280"/>
        <v>0</v>
      </c>
      <c r="L356" s="10">
        <f t="shared" si="280"/>
        <v>0</v>
      </c>
      <c r="M356" s="10">
        <f t="shared" si="280"/>
        <v>457000</v>
      </c>
      <c r="N356" s="10">
        <f t="shared" si="280"/>
        <v>0</v>
      </c>
      <c r="O356" s="10">
        <f t="shared" si="280"/>
        <v>0</v>
      </c>
      <c r="P356" s="10">
        <f t="shared" si="280"/>
        <v>0</v>
      </c>
      <c r="Q356" s="10">
        <f t="shared" si="280"/>
        <v>0</v>
      </c>
      <c r="R356" s="10">
        <f t="shared" si="280"/>
        <v>0</v>
      </c>
      <c r="S356" s="10">
        <f t="shared" si="280"/>
        <v>0</v>
      </c>
      <c r="T356" s="10">
        <f t="shared" si="280"/>
        <v>0</v>
      </c>
      <c r="U356" s="10">
        <f t="shared" si="280"/>
        <v>0</v>
      </c>
      <c r="V356" s="10">
        <f t="shared" si="280"/>
        <v>456</v>
      </c>
      <c r="W356" s="10">
        <f t="shared" si="280"/>
        <v>457000</v>
      </c>
      <c r="X356" s="10">
        <f t="shared" si="280"/>
        <v>0</v>
      </c>
      <c r="Y356" s="10">
        <f t="shared" si="280"/>
        <v>0</v>
      </c>
      <c r="Z356" s="10">
        <f t="shared" si="280"/>
        <v>0</v>
      </c>
      <c r="AA356" s="10">
        <f t="shared" si="280"/>
        <v>456</v>
      </c>
    </row>
    <row r="357" spans="1:93" ht="110.25" x14ac:dyDescent="0.25">
      <c r="A357" s="3"/>
      <c r="B357" s="12" t="s">
        <v>252</v>
      </c>
      <c r="C357" s="8" t="s">
        <v>251</v>
      </c>
      <c r="D357" s="8" t="s">
        <v>60</v>
      </c>
      <c r="E357" s="8" t="s">
        <v>119</v>
      </c>
      <c r="F357" s="8" t="s">
        <v>76</v>
      </c>
      <c r="G357" s="10">
        <f>G358</f>
        <v>10</v>
      </c>
      <c r="H357" s="10">
        <f t="shared" ref="H357:AA357" si="281">H358</f>
        <v>10000</v>
      </c>
      <c r="I357" s="10">
        <f t="shared" si="281"/>
        <v>0</v>
      </c>
      <c r="J357" s="10">
        <f t="shared" si="281"/>
        <v>0</v>
      </c>
      <c r="K357" s="10">
        <f t="shared" si="281"/>
        <v>0</v>
      </c>
      <c r="L357" s="10">
        <f t="shared" si="281"/>
        <v>0</v>
      </c>
      <c r="M357" s="10">
        <f t="shared" si="281"/>
        <v>10000</v>
      </c>
      <c r="N357" s="10">
        <f t="shared" si="281"/>
        <v>0</v>
      </c>
      <c r="O357" s="10">
        <f t="shared" si="281"/>
        <v>0</v>
      </c>
      <c r="P357" s="10">
        <f t="shared" si="281"/>
        <v>0</v>
      </c>
      <c r="Q357" s="10">
        <f t="shared" si="281"/>
        <v>0</v>
      </c>
      <c r="R357" s="10">
        <f t="shared" si="281"/>
        <v>0</v>
      </c>
      <c r="S357" s="10">
        <f t="shared" si="281"/>
        <v>0</v>
      </c>
      <c r="T357" s="10">
        <f t="shared" si="281"/>
        <v>0</v>
      </c>
      <c r="U357" s="10">
        <f t="shared" si="281"/>
        <v>0</v>
      </c>
      <c r="V357" s="10">
        <f t="shared" si="281"/>
        <v>10</v>
      </c>
      <c r="W357" s="10">
        <f t="shared" si="281"/>
        <v>10000</v>
      </c>
      <c r="X357" s="10">
        <f t="shared" si="281"/>
        <v>0</v>
      </c>
      <c r="Y357" s="10">
        <f t="shared" si="281"/>
        <v>0</v>
      </c>
      <c r="Z357" s="10">
        <f t="shared" si="281"/>
        <v>0</v>
      </c>
      <c r="AA357" s="10">
        <f t="shared" si="281"/>
        <v>10</v>
      </c>
    </row>
    <row r="358" spans="1:93" ht="31.5" x14ac:dyDescent="0.25">
      <c r="A358" s="3"/>
      <c r="B358" s="12" t="s">
        <v>91</v>
      </c>
      <c r="C358" s="8" t="s">
        <v>251</v>
      </c>
      <c r="D358" s="8" t="s">
        <v>60</v>
      </c>
      <c r="E358" s="8" t="s">
        <v>119</v>
      </c>
      <c r="F358" s="8" t="s">
        <v>92</v>
      </c>
      <c r="G358" s="10">
        <v>10</v>
      </c>
      <c r="H358" s="9">
        <v>10000</v>
      </c>
      <c r="I358" s="9"/>
      <c r="J358" s="9"/>
      <c r="K358" s="9"/>
      <c r="L358" s="9"/>
      <c r="M358" s="9">
        <v>10000</v>
      </c>
      <c r="N358" s="9"/>
      <c r="O358" s="9"/>
      <c r="P358" s="9"/>
      <c r="Q358" s="9"/>
      <c r="R358" s="9"/>
      <c r="S358" s="9"/>
      <c r="T358" s="9"/>
      <c r="U358" s="9"/>
      <c r="V358" s="10">
        <v>10</v>
      </c>
      <c r="W358" s="9">
        <v>10000</v>
      </c>
      <c r="X358" s="14"/>
      <c r="Y358" s="14"/>
      <c r="Z358" s="14"/>
      <c r="AA358" s="15">
        <v>10</v>
      </c>
    </row>
    <row r="359" spans="1:93" ht="63" x14ac:dyDescent="0.25">
      <c r="A359" s="3"/>
      <c r="B359" s="12" t="s">
        <v>89</v>
      </c>
      <c r="C359" s="8" t="s">
        <v>251</v>
      </c>
      <c r="D359" s="8" t="s">
        <v>60</v>
      </c>
      <c r="E359" s="8" t="s">
        <v>119</v>
      </c>
      <c r="F359" s="8" t="s">
        <v>37</v>
      </c>
      <c r="G359" s="10">
        <f>G360</f>
        <v>445</v>
      </c>
      <c r="H359" s="10">
        <f t="shared" ref="H359:AA359" si="282">H360</f>
        <v>445000</v>
      </c>
      <c r="I359" s="10">
        <f t="shared" si="282"/>
        <v>0</v>
      </c>
      <c r="J359" s="10">
        <f t="shared" si="282"/>
        <v>0</v>
      </c>
      <c r="K359" s="10">
        <f t="shared" si="282"/>
        <v>0</v>
      </c>
      <c r="L359" s="10">
        <f t="shared" si="282"/>
        <v>0</v>
      </c>
      <c r="M359" s="10">
        <f t="shared" si="282"/>
        <v>445000</v>
      </c>
      <c r="N359" s="10">
        <f t="shared" si="282"/>
        <v>0</v>
      </c>
      <c r="O359" s="10">
        <f t="shared" si="282"/>
        <v>0</v>
      </c>
      <c r="P359" s="10">
        <f t="shared" si="282"/>
        <v>0</v>
      </c>
      <c r="Q359" s="10">
        <f t="shared" si="282"/>
        <v>0</v>
      </c>
      <c r="R359" s="10">
        <f t="shared" si="282"/>
        <v>0</v>
      </c>
      <c r="S359" s="10">
        <f t="shared" si="282"/>
        <v>0</v>
      </c>
      <c r="T359" s="10">
        <f t="shared" si="282"/>
        <v>0</v>
      </c>
      <c r="U359" s="10">
        <f t="shared" si="282"/>
        <v>0</v>
      </c>
      <c r="V359" s="10">
        <f t="shared" si="282"/>
        <v>445</v>
      </c>
      <c r="W359" s="10">
        <f t="shared" si="282"/>
        <v>445000</v>
      </c>
      <c r="X359" s="10">
        <f t="shared" si="282"/>
        <v>0</v>
      </c>
      <c r="Y359" s="10">
        <f t="shared" si="282"/>
        <v>0</v>
      </c>
      <c r="Z359" s="10">
        <f t="shared" si="282"/>
        <v>0</v>
      </c>
      <c r="AA359" s="10">
        <f t="shared" si="282"/>
        <v>445</v>
      </c>
    </row>
    <row r="360" spans="1:93" ht="47.25" x14ac:dyDescent="0.25">
      <c r="A360" s="3"/>
      <c r="B360" s="12" t="s">
        <v>38</v>
      </c>
      <c r="C360" s="8" t="s">
        <v>251</v>
      </c>
      <c r="D360" s="8" t="s">
        <v>60</v>
      </c>
      <c r="E360" s="8" t="s">
        <v>119</v>
      </c>
      <c r="F360" s="8" t="s">
        <v>39</v>
      </c>
      <c r="G360" s="10">
        <v>445</v>
      </c>
      <c r="H360" s="9">
        <v>445000</v>
      </c>
      <c r="I360" s="9"/>
      <c r="J360" s="9"/>
      <c r="K360" s="9"/>
      <c r="L360" s="9"/>
      <c r="M360" s="9">
        <v>445000</v>
      </c>
      <c r="N360" s="9"/>
      <c r="O360" s="9"/>
      <c r="P360" s="9"/>
      <c r="Q360" s="9"/>
      <c r="R360" s="9"/>
      <c r="S360" s="9"/>
      <c r="T360" s="9"/>
      <c r="U360" s="9"/>
      <c r="V360" s="10">
        <v>445</v>
      </c>
      <c r="W360" s="9">
        <v>445000</v>
      </c>
      <c r="X360" s="14"/>
      <c r="Y360" s="14"/>
      <c r="Z360" s="14"/>
      <c r="AA360" s="15">
        <v>445</v>
      </c>
    </row>
    <row r="361" spans="1:93" ht="47.25" x14ac:dyDescent="0.25">
      <c r="A361" s="3"/>
      <c r="B361" s="12" t="s">
        <v>85</v>
      </c>
      <c r="C361" s="8" t="s">
        <v>251</v>
      </c>
      <c r="D361" s="8" t="s">
        <v>60</v>
      </c>
      <c r="E361" s="8" t="s">
        <v>119</v>
      </c>
      <c r="F361" s="8" t="s">
        <v>31</v>
      </c>
      <c r="G361" s="10">
        <f>G362</f>
        <v>1</v>
      </c>
      <c r="H361" s="10">
        <f t="shared" ref="H361:AA361" si="283">H362</f>
        <v>2000</v>
      </c>
      <c r="I361" s="10">
        <f t="shared" si="283"/>
        <v>0</v>
      </c>
      <c r="J361" s="10">
        <f t="shared" si="283"/>
        <v>0</v>
      </c>
      <c r="K361" s="10">
        <f t="shared" si="283"/>
        <v>0</v>
      </c>
      <c r="L361" s="10">
        <f t="shared" si="283"/>
        <v>0</v>
      </c>
      <c r="M361" s="10">
        <f t="shared" si="283"/>
        <v>2000</v>
      </c>
      <c r="N361" s="10">
        <f t="shared" si="283"/>
        <v>0</v>
      </c>
      <c r="O361" s="10">
        <f t="shared" si="283"/>
        <v>0</v>
      </c>
      <c r="P361" s="10">
        <f t="shared" si="283"/>
        <v>0</v>
      </c>
      <c r="Q361" s="10">
        <f t="shared" si="283"/>
        <v>0</v>
      </c>
      <c r="R361" s="10">
        <f t="shared" si="283"/>
        <v>0</v>
      </c>
      <c r="S361" s="10">
        <f t="shared" si="283"/>
        <v>0</v>
      </c>
      <c r="T361" s="10">
        <f t="shared" si="283"/>
        <v>0</v>
      </c>
      <c r="U361" s="10">
        <f t="shared" si="283"/>
        <v>0</v>
      </c>
      <c r="V361" s="10">
        <f t="shared" si="283"/>
        <v>1</v>
      </c>
      <c r="W361" s="10">
        <f t="shared" si="283"/>
        <v>2000</v>
      </c>
      <c r="X361" s="10">
        <f t="shared" si="283"/>
        <v>0</v>
      </c>
      <c r="Y361" s="10">
        <f t="shared" si="283"/>
        <v>0</v>
      </c>
      <c r="Z361" s="10">
        <f t="shared" si="283"/>
        <v>0</v>
      </c>
      <c r="AA361" s="10">
        <f t="shared" si="283"/>
        <v>1</v>
      </c>
    </row>
    <row r="362" spans="1:93" ht="15.75" x14ac:dyDescent="0.25">
      <c r="A362" s="3"/>
      <c r="B362" s="12" t="s">
        <v>81</v>
      </c>
      <c r="C362" s="8" t="s">
        <v>251</v>
      </c>
      <c r="D362" s="8" t="s">
        <v>60</v>
      </c>
      <c r="E362" s="8" t="s">
        <v>119</v>
      </c>
      <c r="F362" s="8" t="s">
        <v>82</v>
      </c>
      <c r="G362" s="10">
        <v>1</v>
      </c>
      <c r="H362" s="9">
        <v>2000</v>
      </c>
      <c r="I362" s="9"/>
      <c r="J362" s="9"/>
      <c r="K362" s="9"/>
      <c r="L362" s="9"/>
      <c r="M362" s="9">
        <v>2000</v>
      </c>
      <c r="N362" s="9"/>
      <c r="O362" s="9"/>
      <c r="P362" s="9"/>
      <c r="Q362" s="9"/>
      <c r="R362" s="9"/>
      <c r="S362" s="9"/>
      <c r="T362" s="9"/>
      <c r="U362" s="9"/>
      <c r="V362" s="10">
        <v>1</v>
      </c>
      <c r="W362" s="9">
        <v>2000</v>
      </c>
      <c r="X362" s="14"/>
      <c r="Y362" s="14"/>
      <c r="Z362" s="14"/>
      <c r="AA362" s="15">
        <v>1</v>
      </c>
    </row>
    <row r="363" spans="1:93" ht="47.25" x14ac:dyDescent="0.25">
      <c r="A363" s="3" t="s">
        <v>253</v>
      </c>
      <c r="B363" s="12" t="s">
        <v>57</v>
      </c>
      <c r="C363" s="8" t="s">
        <v>254</v>
      </c>
      <c r="D363" s="8"/>
      <c r="E363" s="8"/>
      <c r="F363" s="8"/>
      <c r="G363" s="10">
        <f>G364</f>
        <v>9207</v>
      </c>
      <c r="H363" s="10">
        <f t="shared" ref="H363:AA363" si="284">H364</f>
        <v>8088000</v>
      </c>
      <c r="I363" s="10">
        <f t="shared" si="284"/>
        <v>0</v>
      </c>
      <c r="J363" s="10">
        <f t="shared" si="284"/>
        <v>7845360</v>
      </c>
      <c r="K363" s="10">
        <f t="shared" si="284"/>
        <v>242640</v>
      </c>
      <c r="L363" s="10">
        <f t="shared" si="284"/>
        <v>0</v>
      </c>
      <c r="M363" s="10">
        <f t="shared" si="284"/>
        <v>8088000</v>
      </c>
      <c r="N363" s="10">
        <f t="shared" si="284"/>
        <v>0</v>
      </c>
      <c r="O363" s="10">
        <f t="shared" si="284"/>
        <v>7764480</v>
      </c>
      <c r="P363" s="10">
        <f t="shared" si="284"/>
        <v>323520</v>
      </c>
      <c r="Q363" s="10">
        <f t="shared" si="284"/>
        <v>0</v>
      </c>
      <c r="R363" s="10">
        <f t="shared" si="284"/>
        <v>0</v>
      </c>
      <c r="S363" s="10">
        <f t="shared" si="284"/>
        <v>0</v>
      </c>
      <c r="T363" s="10">
        <f t="shared" si="284"/>
        <v>0</v>
      </c>
      <c r="U363" s="10">
        <f t="shared" si="284"/>
        <v>0</v>
      </c>
      <c r="V363" s="10">
        <f t="shared" si="284"/>
        <v>9704</v>
      </c>
      <c r="W363" s="10">
        <f t="shared" si="284"/>
        <v>8088000</v>
      </c>
      <c r="X363" s="10">
        <f t="shared" si="284"/>
        <v>0</v>
      </c>
      <c r="Y363" s="10">
        <f t="shared" si="284"/>
        <v>7764480</v>
      </c>
      <c r="Z363" s="10">
        <f t="shared" si="284"/>
        <v>323520</v>
      </c>
      <c r="AA363" s="10">
        <f t="shared" si="284"/>
        <v>9704</v>
      </c>
    </row>
    <row r="364" spans="1:93" ht="15.75" x14ac:dyDescent="0.25">
      <c r="A364" s="4"/>
      <c r="B364" s="26" t="s">
        <v>59</v>
      </c>
      <c r="C364" s="19" t="s">
        <v>254</v>
      </c>
      <c r="D364" s="19" t="s">
        <v>60</v>
      </c>
      <c r="E364" s="19" t="s">
        <v>27</v>
      </c>
      <c r="F364" s="19"/>
      <c r="G364" s="20">
        <f>G365</f>
        <v>9207</v>
      </c>
      <c r="H364" s="20">
        <f t="shared" ref="H364:AA364" si="285">H365</f>
        <v>8088000</v>
      </c>
      <c r="I364" s="20">
        <f t="shared" si="285"/>
        <v>0</v>
      </c>
      <c r="J364" s="20">
        <f t="shared" si="285"/>
        <v>7845360</v>
      </c>
      <c r="K364" s="20">
        <f t="shared" si="285"/>
        <v>242640</v>
      </c>
      <c r="L364" s="20">
        <f t="shared" si="285"/>
        <v>0</v>
      </c>
      <c r="M364" s="20">
        <f t="shared" si="285"/>
        <v>8088000</v>
      </c>
      <c r="N364" s="20">
        <f t="shared" si="285"/>
        <v>0</v>
      </c>
      <c r="O364" s="20">
        <f t="shared" si="285"/>
        <v>7764480</v>
      </c>
      <c r="P364" s="20">
        <f t="shared" si="285"/>
        <v>323520</v>
      </c>
      <c r="Q364" s="20">
        <f t="shared" si="285"/>
        <v>0</v>
      </c>
      <c r="R364" s="20">
        <f t="shared" si="285"/>
        <v>0</v>
      </c>
      <c r="S364" s="20">
        <f t="shared" si="285"/>
        <v>0</v>
      </c>
      <c r="T364" s="20">
        <f t="shared" si="285"/>
        <v>0</v>
      </c>
      <c r="U364" s="20">
        <f t="shared" si="285"/>
        <v>0</v>
      </c>
      <c r="V364" s="20">
        <f t="shared" si="285"/>
        <v>9704</v>
      </c>
      <c r="W364" s="20">
        <f t="shared" si="285"/>
        <v>8088000</v>
      </c>
      <c r="X364" s="20">
        <f t="shared" si="285"/>
        <v>0</v>
      </c>
      <c r="Y364" s="20">
        <f t="shared" si="285"/>
        <v>7764480</v>
      </c>
      <c r="Z364" s="20">
        <f t="shared" si="285"/>
        <v>323520</v>
      </c>
      <c r="AA364" s="20">
        <f t="shared" si="285"/>
        <v>9704</v>
      </c>
    </row>
    <row r="365" spans="1:93" ht="15.75" x14ac:dyDescent="0.25">
      <c r="A365" s="3"/>
      <c r="B365" s="12" t="s">
        <v>165</v>
      </c>
      <c r="C365" s="8" t="s">
        <v>254</v>
      </c>
      <c r="D365" s="8" t="s">
        <v>60</v>
      </c>
      <c r="E365" s="8" t="s">
        <v>119</v>
      </c>
      <c r="F365" s="8"/>
      <c r="G365" s="10">
        <f>G366</f>
        <v>9207</v>
      </c>
      <c r="H365" s="10">
        <f t="shared" ref="H365:AA365" si="286">H366</f>
        <v>8088000</v>
      </c>
      <c r="I365" s="10">
        <f t="shared" si="286"/>
        <v>0</v>
      </c>
      <c r="J365" s="10">
        <f t="shared" si="286"/>
        <v>7845360</v>
      </c>
      <c r="K365" s="10">
        <f t="shared" si="286"/>
        <v>242640</v>
      </c>
      <c r="L365" s="10">
        <f t="shared" si="286"/>
        <v>0</v>
      </c>
      <c r="M365" s="10">
        <f t="shared" si="286"/>
        <v>8088000</v>
      </c>
      <c r="N365" s="10">
        <f t="shared" si="286"/>
        <v>0</v>
      </c>
      <c r="O365" s="10">
        <f t="shared" si="286"/>
        <v>7764480</v>
      </c>
      <c r="P365" s="10">
        <f t="shared" si="286"/>
        <v>323520</v>
      </c>
      <c r="Q365" s="10">
        <f t="shared" si="286"/>
        <v>0</v>
      </c>
      <c r="R365" s="10">
        <f t="shared" si="286"/>
        <v>0</v>
      </c>
      <c r="S365" s="10">
        <f t="shared" si="286"/>
        <v>0</v>
      </c>
      <c r="T365" s="10">
        <f t="shared" si="286"/>
        <v>0</v>
      </c>
      <c r="U365" s="10">
        <f t="shared" si="286"/>
        <v>0</v>
      </c>
      <c r="V365" s="10">
        <f t="shared" si="286"/>
        <v>9704</v>
      </c>
      <c r="W365" s="10">
        <f t="shared" si="286"/>
        <v>8088000</v>
      </c>
      <c r="X365" s="10">
        <f t="shared" si="286"/>
        <v>0</v>
      </c>
      <c r="Y365" s="10">
        <f t="shared" si="286"/>
        <v>7764480</v>
      </c>
      <c r="Z365" s="10">
        <f t="shared" si="286"/>
        <v>323520</v>
      </c>
      <c r="AA365" s="10">
        <f t="shared" si="286"/>
        <v>9704</v>
      </c>
    </row>
    <row r="366" spans="1:93" ht="141.75" x14ac:dyDescent="0.25">
      <c r="A366" s="3"/>
      <c r="B366" s="45" t="s">
        <v>87</v>
      </c>
      <c r="C366" s="8" t="s">
        <v>254</v>
      </c>
      <c r="D366" s="8" t="s">
        <v>60</v>
      </c>
      <c r="E366" s="8" t="s">
        <v>119</v>
      </c>
      <c r="F366" s="8" t="s">
        <v>76</v>
      </c>
      <c r="G366" s="10">
        <f>G367</f>
        <v>9207</v>
      </c>
      <c r="H366" s="10">
        <f t="shared" ref="H366:AA366" si="287">H367</f>
        <v>8088000</v>
      </c>
      <c r="I366" s="10">
        <f t="shared" si="287"/>
        <v>0</v>
      </c>
      <c r="J366" s="10">
        <f t="shared" si="287"/>
        <v>7845360</v>
      </c>
      <c r="K366" s="10">
        <f t="shared" si="287"/>
        <v>242640</v>
      </c>
      <c r="L366" s="10">
        <f t="shared" si="287"/>
        <v>0</v>
      </c>
      <c r="M366" s="10">
        <f t="shared" si="287"/>
        <v>8088000</v>
      </c>
      <c r="N366" s="10">
        <f t="shared" si="287"/>
        <v>0</v>
      </c>
      <c r="O366" s="10">
        <f t="shared" si="287"/>
        <v>7764480</v>
      </c>
      <c r="P366" s="10">
        <f t="shared" si="287"/>
        <v>323520</v>
      </c>
      <c r="Q366" s="10">
        <f t="shared" si="287"/>
        <v>0</v>
      </c>
      <c r="R366" s="10">
        <f t="shared" si="287"/>
        <v>0</v>
      </c>
      <c r="S366" s="10">
        <f t="shared" si="287"/>
        <v>0</v>
      </c>
      <c r="T366" s="10">
        <f t="shared" si="287"/>
        <v>0</v>
      </c>
      <c r="U366" s="10">
        <f t="shared" si="287"/>
        <v>0</v>
      </c>
      <c r="V366" s="10">
        <f t="shared" si="287"/>
        <v>9704</v>
      </c>
      <c r="W366" s="10">
        <f t="shared" si="287"/>
        <v>8088000</v>
      </c>
      <c r="X366" s="10">
        <f t="shared" si="287"/>
        <v>0</v>
      </c>
      <c r="Y366" s="10">
        <f t="shared" si="287"/>
        <v>7764480</v>
      </c>
      <c r="Z366" s="10">
        <f t="shared" si="287"/>
        <v>323520</v>
      </c>
      <c r="AA366" s="10">
        <f t="shared" si="287"/>
        <v>9704</v>
      </c>
    </row>
    <row r="367" spans="1:93" ht="31.5" x14ac:dyDescent="0.25">
      <c r="A367" s="3"/>
      <c r="B367" s="12" t="s">
        <v>91</v>
      </c>
      <c r="C367" s="8" t="s">
        <v>254</v>
      </c>
      <c r="D367" s="8" t="s">
        <v>60</v>
      </c>
      <c r="E367" s="8" t="s">
        <v>119</v>
      </c>
      <c r="F367" s="8" t="s">
        <v>92</v>
      </c>
      <c r="G367" s="10">
        <v>9207</v>
      </c>
      <c r="H367" s="9">
        <v>8088000</v>
      </c>
      <c r="I367" s="9"/>
      <c r="J367" s="9">
        <v>7845360</v>
      </c>
      <c r="K367" s="9">
        <v>242640</v>
      </c>
      <c r="L367" s="9"/>
      <c r="M367" s="9">
        <v>8088000</v>
      </c>
      <c r="N367" s="9"/>
      <c r="O367" s="9">
        <v>7764480</v>
      </c>
      <c r="P367" s="9">
        <v>323520</v>
      </c>
      <c r="Q367" s="9"/>
      <c r="R367" s="9"/>
      <c r="S367" s="9"/>
      <c r="T367" s="9"/>
      <c r="U367" s="9"/>
      <c r="V367" s="10">
        <v>9704</v>
      </c>
      <c r="W367" s="9">
        <v>8088000</v>
      </c>
      <c r="X367" s="14"/>
      <c r="Y367" s="14">
        <v>7764480</v>
      </c>
      <c r="Z367" s="14">
        <v>323520</v>
      </c>
      <c r="AA367" s="15">
        <v>9704</v>
      </c>
    </row>
    <row r="368" spans="1:93" s="30" customFormat="1" ht="78.75" x14ac:dyDescent="0.25">
      <c r="A368" s="29"/>
      <c r="B368" s="12" t="s">
        <v>404</v>
      </c>
      <c r="C368" s="8" t="s">
        <v>255</v>
      </c>
      <c r="D368" s="8"/>
      <c r="E368" s="8"/>
      <c r="F368" s="8"/>
      <c r="G368" s="10">
        <f>G369+G374+G377+G385+G390</f>
        <v>2302.1</v>
      </c>
      <c r="H368" s="10">
        <f t="shared" ref="H368:AA368" si="288">H369+H374+H377+H385+H390</f>
        <v>7550927.8399999999</v>
      </c>
      <c r="I368" s="10">
        <f t="shared" si="288"/>
        <v>0</v>
      </c>
      <c r="J368" s="10">
        <f t="shared" si="288"/>
        <v>7285600</v>
      </c>
      <c r="K368" s="10">
        <f t="shared" si="288"/>
        <v>225327.84000000003</v>
      </c>
      <c r="L368" s="10">
        <f t="shared" si="288"/>
        <v>0</v>
      </c>
      <c r="M368" s="10">
        <f t="shared" si="288"/>
        <v>40000</v>
      </c>
      <c r="N368" s="10">
        <f t="shared" si="288"/>
        <v>0</v>
      </c>
      <c r="O368" s="10">
        <f t="shared" si="288"/>
        <v>0</v>
      </c>
      <c r="P368" s="10">
        <f t="shared" si="288"/>
        <v>0</v>
      </c>
      <c r="Q368" s="10">
        <f t="shared" si="288"/>
        <v>0</v>
      </c>
      <c r="R368" s="10">
        <f t="shared" si="288"/>
        <v>0</v>
      </c>
      <c r="S368" s="10">
        <f t="shared" si="288"/>
        <v>0</v>
      </c>
      <c r="T368" s="10">
        <f t="shared" si="288"/>
        <v>0</v>
      </c>
      <c r="U368" s="10">
        <f t="shared" si="288"/>
        <v>0</v>
      </c>
      <c r="V368" s="10">
        <f t="shared" si="288"/>
        <v>40</v>
      </c>
      <c r="W368" s="10">
        <f t="shared" si="288"/>
        <v>40000</v>
      </c>
      <c r="X368" s="10">
        <f t="shared" si="288"/>
        <v>0</v>
      </c>
      <c r="Y368" s="10">
        <f t="shared" si="288"/>
        <v>0</v>
      </c>
      <c r="Z368" s="10">
        <f t="shared" si="288"/>
        <v>0</v>
      </c>
      <c r="AA368" s="10">
        <f t="shared" si="288"/>
        <v>40</v>
      </c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  <c r="AP368" s="11"/>
      <c r="AQ368" s="11"/>
      <c r="AR368" s="11"/>
      <c r="AS368" s="11"/>
      <c r="AT368" s="11"/>
      <c r="AU368" s="11"/>
      <c r="AV368" s="11"/>
      <c r="AW368" s="11"/>
      <c r="AX368" s="11"/>
      <c r="AY368" s="11"/>
      <c r="AZ368" s="11"/>
      <c r="BA368" s="11"/>
      <c r="BB368" s="11"/>
      <c r="BC368" s="11"/>
      <c r="BD368" s="11"/>
      <c r="BE368" s="11"/>
      <c r="BF368" s="11"/>
      <c r="BG368" s="11"/>
      <c r="BH368" s="11"/>
      <c r="BI368" s="11"/>
      <c r="BJ368" s="11"/>
      <c r="BK368" s="11"/>
      <c r="BL368" s="11"/>
      <c r="BM368" s="11"/>
      <c r="BN368" s="11"/>
      <c r="BO368" s="11"/>
      <c r="BP368" s="11"/>
      <c r="BQ368" s="11"/>
      <c r="BR368" s="11"/>
      <c r="BS368" s="11"/>
      <c r="BT368" s="11"/>
      <c r="BU368" s="11"/>
      <c r="BV368" s="11"/>
      <c r="BW368" s="11"/>
      <c r="BX368" s="11"/>
      <c r="BY368" s="11"/>
      <c r="BZ368" s="11"/>
      <c r="CA368" s="11"/>
      <c r="CB368" s="11"/>
      <c r="CC368" s="11"/>
      <c r="CD368" s="11"/>
      <c r="CE368" s="11"/>
      <c r="CF368" s="11"/>
      <c r="CG368" s="11"/>
      <c r="CH368" s="11"/>
      <c r="CI368" s="11"/>
      <c r="CJ368" s="11"/>
      <c r="CK368" s="11"/>
      <c r="CL368" s="11"/>
      <c r="CM368" s="11"/>
      <c r="CN368" s="11"/>
      <c r="CO368" s="11"/>
    </row>
    <row r="369" spans="1:27" ht="63" x14ac:dyDescent="0.25">
      <c r="A369" s="3" t="s">
        <v>256</v>
      </c>
      <c r="B369" s="12" t="s">
        <v>257</v>
      </c>
      <c r="C369" s="8" t="s">
        <v>258</v>
      </c>
      <c r="D369" s="8"/>
      <c r="E369" s="8"/>
      <c r="F369" s="8"/>
      <c r="G369" s="10">
        <f>G370</f>
        <v>30</v>
      </c>
      <c r="H369" s="10">
        <f t="shared" ref="H369:AA369" si="289">H370</f>
        <v>30000</v>
      </c>
      <c r="I369" s="10">
        <f t="shared" si="289"/>
        <v>0</v>
      </c>
      <c r="J369" s="10">
        <f t="shared" si="289"/>
        <v>0</v>
      </c>
      <c r="K369" s="10">
        <f t="shared" si="289"/>
        <v>0</v>
      </c>
      <c r="L369" s="10">
        <f t="shared" si="289"/>
        <v>0</v>
      </c>
      <c r="M369" s="10">
        <f t="shared" si="289"/>
        <v>30000</v>
      </c>
      <c r="N369" s="10">
        <f t="shared" si="289"/>
        <v>0</v>
      </c>
      <c r="O369" s="10">
        <f t="shared" si="289"/>
        <v>0</v>
      </c>
      <c r="P369" s="10">
        <f t="shared" si="289"/>
        <v>0</v>
      </c>
      <c r="Q369" s="10">
        <f t="shared" si="289"/>
        <v>0</v>
      </c>
      <c r="R369" s="10">
        <f t="shared" si="289"/>
        <v>0</v>
      </c>
      <c r="S369" s="10">
        <f t="shared" si="289"/>
        <v>0</v>
      </c>
      <c r="T369" s="10">
        <f t="shared" si="289"/>
        <v>0</v>
      </c>
      <c r="U369" s="10">
        <f t="shared" si="289"/>
        <v>0</v>
      </c>
      <c r="V369" s="10">
        <f t="shared" si="289"/>
        <v>30</v>
      </c>
      <c r="W369" s="10">
        <f t="shared" si="289"/>
        <v>30000</v>
      </c>
      <c r="X369" s="10">
        <f t="shared" si="289"/>
        <v>0</v>
      </c>
      <c r="Y369" s="10">
        <f t="shared" si="289"/>
        <v>0</v>
      </c>
      <c r="Z369" s="10">
        <f t="shared" si="289"/>
        <v>0</v>
      </c>
      <c r="AA369" s="10">
        <f t="shared" si="289"/>
        <v>30</v>
      </c>
    </row>
    <row r="370" spans="1:27" ht="15.75" x14ac:dyDescent="0.25">
      <c r="A370" s="4"/>
      <c r="B370" s="26" t="s">
        <v>259</v>
      </c>
      <c r="C370" s="19" t="s">
        <v>258</v>
      </c>
      <c r="D370" s="19" t="s">
        <v>54</v>
      </c>
      <c r="E370" s="19" t="s">
        <v>27</v>
      </c>
      <c r="F370" s="19"/>
      <c r="G370" s="20">
        <f>G371</f>
        <v>30</v>
      </c>
      <c r="H370" s="20">
        <f t="shared" ref="H370:AA370" si="290">H371</f>
        <v>30000</v>
      </c>
      <c r="I370" s="20">
        <f t="shared" si="290"/>
        <v>0</v>
      </c>
      <c r="J370" s="20">
        <f t="shared" si="290"/>
        <v>0</v>
      </c>
      <c r="K370" s="20">
        <f t="shared" si="290"/>
        <v>0</v>
      </c>
      <c r="L370" s="20">
        <f t="shared" si="290"/>
        <v>0</v>
      </c>
      <c r="M370" s="20">
        <f t="shared" si="290"/>
        <v>30000</v>
      </c>
      <c r="N370" s="20">
        <f t="shared" si="290"/>
        <v>0</v>
      </c>
      <c r="O370" s="20">
        <f t="shared" si="290"/>
        <v>0</v>
      </c>
      <c r="P370" s="20">
        <f t="shared" si="290"/>
        <v>0</v>
      </c>
      <c r="Q370" s="20">
        <f t="shared" si="290"/>
        <v>0</v>
      </c>
      <c r="R370" s="20">
        <f t="shared" si="290"/>
        <v>0</v>
      </c>
      <c r="S370" s="20">
        <f t="shared" si="290"/>
        <v>0</v>
      </c>
      <c r="T370" s="20">
        <f t="shared" si="290"/>
        <v>0</v>
      </c>
      <c r="U370" s="20">
        <f t="shared" si="290"/>
        <v>0</v>
      </c>
      <c r="V370" s="20">
        <f t="shared" si="290"/>
        <v>30</v>
      </c>
      <c r="W370" s="20">
        <f t="shared" si="290"/>
        <v>30000</v>
      </c>
      <c r="X370" s="20">
        <f t="shared" si="290"/>
        <v>0</v>
      </c>
      <c r="Y370" s="20">
        <f t="shared" si="290"/>
        <v>0</v>
      </c>
      <c r="Z370" s="20">
        <f t="shared" si="290"/>
        <v>0</v>
      </c>
      <c r="AA370" s="20">
        <f t="shared" si="290"/>
        <v>30</v>
      </c>
    </row>
    <row r="371" spans="1:27" ht="15.75" x14ac:dyDescent="0.25">
      <c r="A371" s="3"/>
      <c r="B371" s="12" t="s">
        <v>260</v>
      </c>
      <c r="C371" s="8" t="s">
        <v>258</v>
      </c>
      <c r="D371" s="8" t="s">
        <v>54</v>
      </c>
      <c r="E371" s="8" t="s">
        <v>56</v>
      </c>
      <c r="F371" s="8"/>
      <c r="G371" s="10">
        <f>G372</f>
        <v>30</v>
      </c>
      <c r="H371" s="10">
        <f t="shared" ref="H371:AA371" si="291">H372</f>
        <v>30000</v>
      </c>
      <c r="I371" s="10">
        <f t="shared" si="291"/>
        <v>0</v>
      </c>
      <c r="J371" s="10">
        <f t="shared" si="291"/>
        <v>0</v>
      </c>
      <c r="K371" s="10">
        <f t="shared" si="291"/>
        <v>0</v>
      </c>
      <c r="L371" s="10">
        <f t="shared" si="291"/>
        <v>0</v>
      </c>
      <c r="M371" s="10">
        <f t="shared" si="291"/>
        <v>30000</v>
      </c>
      <c r="N371" s="10">
        <f t="shared" si="291"/>
        <v>0</v>
      </c>
      <c r="O371" s="10">
        <f t="shared" si="291"/>
        <v>0</v>
      </c>
      <c r="P371" s="10">
        <f t="shared" si="291"/>
        <v>0</v>
      </c>
      <c r="Q371" s="10">
        <f t="shared" si="291"/>
        <v>0</v>
      </c>
      <c r="R371" s="10">
        <f t="shared" si="291"/>
        <v>0</v>
      </c>
      <c r="S371" s="10">
        <f t="shared" si="291"/>
        <v>0</v>
      </c>
      <c r="T371" s="10">
        <f t="shared" si="291"/>
        <v>0</v>
      </c>
      <c r="U371" s="10">
        <f t="shared" si="291"/>
        <v>0</v>
      </c>
      <c r="V371" s="10">
        <f t="shared" si="291"/>
        <v>30</v>
      </c>
      <c r="W371" s="10">
        <f t="shared" si="291"/>
        <v>30000</v>
      </c>
      <c r="X371" s="10">
        <f t="shared" si="291"/>
        <v>0</v>
      </c>
      <c r="Y371" s="10">
        <f t="shared" si="291"/>
        <v>0</v>
      </c>
      <c r="Z371" s="10">
        <f t="shared" si="291"/>
        <v>0</v>
      </c>
      <c r="AA371" s="10">
        <f t="shared" si="291"/>
        <v>30</v>
      </c>
    </row>
    <row r="372" spans="1:27" ht="78.75" x14ac:dyDescent="0.25">
      <c r="A372" s="3"/>
      <c r="B372" s="12" t="s">
        <v>261</v>
      </c>
      <c r="C372" s="8" t="s">
        <v>258</v>
      </c>
      <c r="D372" s="8" t="s">
        <v>54</v>
      </c>
      <c r="E372" s="8" t="s">
        <v>56</v>
      </c>
      <c r="F372" s="8" t="s">
        <v>34</v>
      </c>
      <c r="G372" s="10">
        <f>G373</f>
        <v>30</v>
      </c>
      <c r="H372" s="10">
        <f t="shared" ref="H372:AA372" si="292">H373</f>
        <v>30000</v>
      </c>
      <c r="I372" s="10">
        <f t="shared" si="292"/>
        <v>0</v>
      </c>
      <c r="J372" s="10">
        <f t="shared" si="292"/>
        <v>0</v>
      </c>
      <c r="K372" s="10">
        <f t="shared" si="292"/>
        <v>0</v>
      </c>
      <c r="L372" s="10">
        <f t="shared" si="292"/>
        <v>0</v>
      </c>
      <c r="M372" s="10">
        <f t="shared" si="292"/>
        <v>30000</v>
      </c>
      <c r="N372" s="10">
        <f t="shared" si="292"/>
        <v>0</v>
      </c>
      <c r="O372" s="10">
        <f t="shared" si="292"/>
        <v>0</v>
      </c>
      <c r="P372" s="10">
        <f t="shared" si="292"/>
        <v>0</v>
      </c>
      <c r="Q372" s="10">
        <f t="shared" si="292"/>
        <v>0</v>
      </c>
      <c r="R372" s="10">
        <f t="shared" si="292"/>
        <v>0</v>
      </c>
      <c r="S372" s="10">
        <f t="shared" si="292"/>
        <v>0</v>
      </c>
      <c r="T372" s="10">
        <f t="shared" si="292"/>
        <v>0</v>
      </c>
      <c r="U372" s="10">
        <f t="shared" si="292"/>
        <v>0</v>
      </c>
      <c r="V372" s="10">
        <f t="shared" si="292"/>
        <v>30</v>
      </c>
      <c r="W372" s="10">
        <f t="shared" si="292"/>
        <v>30000</v>
      </c>
      <c r="X372" s="10">
        <f t="shared" si="292"/>
        <v>0</v>
      </c>
      <c r="Y372" s="10">
        <f t="shared" si="292"/>
        <v>0</v>
      </c>
      <c r="Z372" s="10">
        <f t="shared" si="292"/>
        <v>0</v>
      </c>
      <c r="AA372" s="10">
        <f t="shared" si="292"/>
        <v>30</v>
      </c>
    </row>
    <row r="373" spans="1:27" ht="15.75" x14ac:dyDescent="0.25">
      <c r="A373" s="3"/>
      <c r="B373" s="12" t="s">
        <v>35</v>
      </c>
      <c r="C373" s="8" t="s">
        <v>258</v>
      </c>
      <c r="D373" s="8" t="s">
        <v>54</v>
      </c>
      <c r="E373" s="8" t="s">
        <v>56</v>
      </c>
      <c r="F373" s="8" t="s">
        <v>36</v>
      </c>
      <c r="G373" s="10">
        <v>30</v>
      </c>
      <c r="H373" s="9">
        <v>30000</v>
      </c>
      <c r="I373" s="9"/>
      <c r="J373" s="9"/>
      <c r="K373" s="9"/>
      <c r="L373" s="9"/>
      <c r="M373" s="9">
        <v>30000</v>
      </c>
      <c r="N373" s="9"/>
      <c r="O373" s="9"/>
      <c r="P373" s="9"/>
      <c r="Q373" s="9"/>
      <c r="R373" s="9"/>
      <c r="S373" s="9"/>
      <c r="T373" s="9"/>
      <c r="U373" s="9"/>
      <c r="V373" s="10">
        <v>30</v>
      </c>
      <c r="W373" s="9">
        <v>30000</v>
      </c>
      <c r="X373" s="14"/>
      <c r="Y373" s="14"/>
      <c r="Z373" s="14"/>
      <c r="AA373" s="15">
        <f t="shared" ref="AA373" si="293">W373/1000</f>
        <v>30</v>
      </c>
    </row>
    <row r="374" spans="1:27" ht="15.75" x14ac:dyDescent="0.25">
      <c r="A374" s="3"/>
      <c r="B374" s="12" t="s">
        <v>142</v>
      </c>
      <c r="C374" s="8" t="s">
        <v>262</v>
      </c>
      <c r="D374" s="8" t="s">
        <v>60</v>
      </c>
      <c r="E374" s="8" t="s">
        <v>104</v>
      </c>
      <c r="F374" s="8"/>
      <c r="G374" s="10">
        <f>G375</f>
        <v>50</v>
      </c>
      <c r="H374" s="10">
        <f t="shared" ref="H374:AA374" si="294">H375</f>
        <v>0</v>
      </c>
      <c r="I374" s="10">
        <f t="shared" si="294"/>
        <v>0</v>
      </c>
      <c r="J374" s="10">
        <f t="shared" si="294"/>
        <v>0</v>
      </c>
      <c r="K374" s="10">
        <f t="shared" si="294"/>
        <v>0</v>
      </c>
      <c r="L374" s="10">
        <f t="shared" si="294"/>
        <v>0</v>
      </c>
      <c r="M374" s="10">
        <f t="shared" si="294"/>
        <v>0</v>
      </c>
      <c r="N374" s="10">
        <f t="shared" si="294"/>
        <v>0</v>
      </c>
      <c r="O374" s="10">
        <f t="shared" si="294"/>
        <v>0</v>
      </c>
      <c r="P374" s="10">
        <f t="shared" si="294"/>
        <v>0</v>
      </c>
      <c r="Q374" s="10">
        <f t="shared" si="294"/>
        <v>0</v>
      </c>
      <c r="R374" s="10">
        <f t="shared" si="294"/>
        <v>0</v>
      </c>
      <c r="S374" s="10">
        <f t="shared" si="294"/>
        <v>0</v>
      </c>
      <c r="T374" s="10">
        <f t="shared" si="294"/>
        <v>0</v>
      </c>
      <c r="U374" s="10">
        <f t="shared" si="294"/>
        <v>0</v>
      </c>
      <c r="V374" s="10">
        <f t="shared" si="294"/>
        <v>0</v>
      </c>
      <c r="W374" s="10">
        <f t="shared" si="294"/>
        <v>0</v>
      </c>
      <c r="X374" s="10">
        <f t="shared" si="294"/>
        <v>0</v>
      </c>
      <c r="Y374" s="10">
        <f t="shared" si="294"/>
        <v>0</v>
      </c>
      <c r="Z374" s="10">
        <f t="shared" si="294"/>
        <v>0</v>
      </c>
      <c r="AA374" s="10">
        <f t="shared" si="294"/>
        <v>0</v>
      </c>
    </row>
    <row r="375" spans="1:27" ht="78.75" x14ac:dyDescent="0.25">
      <c r="A375" s="3"/>
      <c r="B375" s="12" t="s">
        <v>263</v>
      </c>
      <c r="C375" s="8" t="s">
        <v>262</v>
      </c>
      <c r="D375" s="8" t="s">
        <v>60</v>
      </c>
      <c r="E375" s="8" t="s">
        <v>104</v>
      </c>
      <c r="F375" s="8" t="s">
        <v>63</v>
      </c>
      <c r="G375" s="10">
        <f>G376</f>
        <v>50</v>
      </c>
      <c r="H375" s="10">
        <f t="shared" ref="H375:AA375" si="295">H376</f>
        <v>0</v>
      </c>
      <c r="I375" s="10">
        <f t="shared" si="295"/>
        <v>0</v>
      </c>
      <c r="J375" s="10">
        <f t="shared" si="295"/>
        <v>0</v>
      </c>
      <c r="K375" s="10">
        <f t="shared" si="295"/>
        <v>0</v>
      </c>
      <c r="L375" s="10">
        <f t="shared" si="295"/>
        <v>0</v>
      </c>
      <c r="M375" s="10">
        <f t="shared" si="295"/>
        <v>0</v>
      </c>
      <c r="N375" s="10">
        <f t="shared" si="295"/>
        <v>0</v>
      </c>
      <c r="O375" s="10">
        <f t="shared" si="295"/>
        <v>0</v>
      </c>
      <c r="P375" s="10">
        <f t="shared" si="295"/>
        <v>0</v>
      </c>
      <c r="Q375" s="10">
        <f t="shared" si="295"/>
        <v>0</v>
      </c>
      <c r="R375" s="10">
        <f t="shared" si="295"/>
        <v>0</v>
      </c>
      <c r="S375" s="10">
        <f t="shared" si="295"/>
        <v>0</v>
      </c>
      <c r="T375" s="10">
        <f t="shared" si="295"/>
        <v>0</v>
      </c>
      <c r="U375" s="10">
        <f t="shared" si="295"/>
        <v>0</v>
      </c>
      <c r="V375" s="10">
        <f t="shared" si="295"/>
        <v>0</v>
      </c>
      <c r="W375" s="10">
        <f t="shared" si="295"/>
        <v>0</v>
      </c>
      <c r="X375" s="10">
        <f t="shared" si="295"/>
        <v>0</v>
      </c>
      <c r="Y375" s="10">
        <f t="shared" si="295"/>
        <v>0</v>
      </c>
      <c r="Z375" s="10">
        <f t="shared" si="295"/>
        <v>0</v>
      </c>
      <c r="AA375" s="10">
        <f t="shared" si="295"/>
        <v>0</v>
      </c>
    </row>
    <row r="376" spans="1:27" ht="15.75" x14ac:dyDescent="0.25">
      <c r="A376" s="3"/>
      <c r="B376" s="12" t="s">
        <v>97</v>
      </c>
      <c r="C376" s="8" t="s">
        <v>262</v>
      </c>
      <c r="D376" s="8" t="s">
        <v>60</v>
      </c>
      <c r="E376" s="8" t="s">
        <v>104</v>
      </c>
      <c r="F376" s="8" t="s">
        <v>98</v>
      </c>
      <c r="G376" s="10">
        <v>50</v>
      </c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10">
        <v>0</v>
      </c>
      <c r="W376" s="9"/>
      <c r="X376" s="14"/>
      <c r="Y376" s="14"/>
      <c r="Z376" s="14"/>
      <c r="AA376" s="15">
        <v>0</v>
      </c>
    </row>
    <row r="377" spans="1:27" ht="47.25" x14ac:dyDescent="0.25">
      <c r="A377" s="3" t="s">
        <v>264</v>
      </c>
      <c r="B377" s="12" t="s">
        <v>265</v>
      </c>
      <c r="C377" s="8" t="s">
        <v>266</v>
      </c>
      <c r="D377" s="8"/>
      <c r="E377" s="8"/>
      <c r="F377" s="8"/>
      <c r="G377" s="10">
        <f>G378</f>
        <v>1912.1</v>
      </c>
      <c r="H377" s="10">
        <f t="shared" ref="H377:AA377" si="296">H378</f>
        <v>7510927.8399999999</v>
      </c>
      <c r="I377" s="10">
        <f t="shared" si="296"/>
        <v>0</v>
      </c>
      <c r="J377" s="10">
        <f t="shared" si="296"/>
        <v>7285600</v>
      </c>
      <c r="K377" s="10">
        <f t="shared" si="296"/>
        <v>225327.84000000003</v>
      </c>
      <c r="L377" s="10">
        <f t="shared" si="296"/>
        <v>0</v>
      </c>
      <c r="M377" s="10">
        <f t="shared" si="296"/>
        <v>0</v>
      </c>
      <c r="N377" s="10">
        <f t="shared" si="296"/>
        <v>0</v>
      </c>
      <c r="O377" s="10">
        <f t="shared" si="296"/>
        <v>0</v>
      </c>
      <c r="P377" s="10">
        <f t="shared" si="296"/>
        <v>0</v>
      </c>
      <c r="Q377" s="10">
        <f t="shared" si="296"/>
        <v>0</v>
      </c>
      <c r="R377" s="10">
        <f t="shared" si="296"/>
        <v>0</v>
      </c>
      <c r="S377" s="10">
        <f t="shared" si="296"/>
        <v>0</v>
      </c>
      <c r="T377" s="10">
        <f t="shared" si="296"/>
        <v>0</v>
      </c>
      <c r="U377" s="10">
        <f t="shared" si="296"/>
        <v>0</v>
      </c>
      <c r="V377" s="10">
        <f t="shared" si="296"/>
        <v>0</v>
      </c>
      <c r="W377" s="10">
        <f t="shared" si="296"/>
        <v>0</v>
      </c>
      <c r="X377" s="10">
        <f t="shared" si="296"/>
        <v>0</v>
      </c>
      <c r="Y377" s="10">
        <f t="shared" si="296"/>
        <v>0</v>
      </c>
      <c r="Z377" s="10">
        <f t="shared" si="296"/>
        <v>0</v>
      </c>
      <c r="AA377" s="10">
        <f t="shared" si="296"/>
        <v>0</v>
      </c>
    </row>
    <row r="378" spans="1:27" ht="15.75" x14ac:dyDescent="0.25">
      <c r="A378" s="4"/>
      <c r="B378" s="26" t="s">
        <v>59</v>
      </c>
      <c r="C378" s="19" t="s">
        <v>266</v>
      </c>
      <c r="D378" s="19" t="s">
        <v>60</v>
      </c>
      <c r="E378" s="19" t="s">
        <v>27</v>
      </c>
      <c r="F378" s="19"/>
      <c r="G378" s="20">
        <f>G379+G381</f>
        <v>1912.1</v>
      </c>
      <c r="H378" s="20">
        <f t="shared" ref="H378:AA378" si="297">H379+H381</f>
        <v>7510927.8399999999</v>
      </c>
      <c r="I378" s="20">
        <f t="shared" si="297"/>
        <v>0</v>
      </c>
      <c r="J378" s="20">
        <f t="shared" si="297"/>
        <v>7285600</v>
      </c>
      <c r="K378" s="20">
        <f t="shared" si="297"/>
        <v>225327.84000000003</v>
      </c>
      <c r="L378" s="20">
        <f t="shared" si="297"/>
        <v>0</v>
      </c>
      <c r="M378" s="20">
        <f t="shared" si="297"/>
        <v>0</v>
      </c>
      <c r="N378" s="20">
        <f t="shared" si="297"/>
        <v>0</v>
      </c>
      <c r="O378" s="20">
        <f t="shared" si="297"/>
        <v>0</v>
      </c>
      <c r="P378" s="20">
        <f t="shared" si="297"/>
        <v>0</v>
      </c>
      <c r="Q378" s="20">
        <f t="shared" si="297"/>
        <v>0</v>
      </c>
      <c r="R378" s="20">
        <f t="shared" si="297"/>
        <v>0</v>
      </c>
      <c r="S378" s="20">
        <f t="shared" si="297"/>
        <v>0</v>
      </c>
      <c r="T378" s="20">
        <f t="shared" si="297"/>
        <v>0</v>
      </c>
      <c r="U378" s="20">
        <f t="shared" si="297"/>
        <v>0</v>
      </c>
      <c r="V378" s="20">
        <f t="shared" si="297"/>
        <v>0</v>
      </c>
      <c r="W378" s="20">
        <f t="shared" si="297"/>
        <v>0</v>
      </c>
      <c r="X378" s="20">
        <f t="shared" si="297"/>
        <v>0</v>
      </c>
      <c r="Y378" s="20">
        <f t="shared" si="297"/>
        <v>0</v>
      </c>
      <c r="Z378" s="20">
        <f t="shared" si="297"/>
        <v>0</v>
      </c>
      <c r="AA378" s="20">
        <f t="shared" si="297"/>
        <v>0</v>
      </c>
    </row>
    <row r="379" spans="1:27" ht="15.75" x14ac:dyDescent="0.25">
      <c r="A379" s="3"/>
      <c r="B379" s="12" t="s">
        <v>155</v>
      </c>
      <c r="C379" s="8" t="s">
        <v>266</v>
      </c>
      <c r="D379" s="8" t="s">
        <v>60</v>
      </c>
      <c r="E379" s="8" t="s">
        <v>54</v>
      </c>
      <c r="F379" s="8"/>
      <c r="G379" s="10">
        <f>G380</f>
        <v>870.1</v>
      </c>
      <c r="H379" s="10">
        <f t="shared" ref="H379:AA379" si="298">H380</f>
        <v>2274811</v>
      </c>
      <c r="I379" s="10">
        <f t="shared" si="298"/>
        <v>0</v>
      </c>
      <c r="J379" s="10">
        <f t="shared" si="298"/>
        <v>2206566.67</v>
      </c>
      <c r="K379" s="10">
        <f t="shared" si="298"/>
        <v>68244.33</v>
      </c>
      <c r="L379" s="10">
        <f t="shared" si="298"/>
        <v>0</v>
      </c>
      <c r="M379" s="10">
        <f t="shared" si="298"/>
        <v>0</v>
      </c>
      <c r="N379" s="10">
        <f t="shared" si="298"/>
        <v>0</v>
      </c>
      <c r="O379" s="10">
        <f t="shared" si="298"/>
        <v>0</v>
      </c>
      <c r="P379" s="10">
        <f t="shared" si="298"/>
        <v>0</v>
      </c>
      <c r="Q379" s="10">
        <f t="shared" si="298"/>
        <v>0</v>
      </c>
      <c r="R379" s="10">
        <f t="shared" si="298"/>
        <v>0</v>
      </c>
      <c r="S379" s="10">
        <f t="shared" si="298"/>
        <v>0</v>
      </c>
      <c r="T379" s="10">
        <f t="shared" si="298"/>
        <v>0</v>
      </c>
      <c r="U379" s="10">
        <f t="shared" si="298"/>
        <v>0</v>
      </c>
      <c r="V379" s="10">
        <f t="shared" si="298"/>
        <v>0</v>
      </c>
      <c r="W379" s="10">
        <f t="shared" si="298"/>
        <v>0</v>
      </c>
      <c r="X379" s="10">
        <f t="shared" si="298"/>
        <v>0</v>
      </c>
      <c r="Y379" s="10">
        <f t="shared" si="298"/>
        <v>0</v>
      </c>
      <c r="Z379" s="10">
        <f t="shared" si="298"/>
        <v>0</v>
      </c>
      <c r="AA379" s="10">
        <f t="shared" si="298"/>
        <v>0</v>
      </c>
    </row>
    <row r="380" spans="1:27" ht="94.5" x14ac:dyDescent="0.25">
      <c r="A380" s="3"/>
      <c r="B380" s="12" t="s">
        <v>267</v>
      </c>
      <c r="C380" s="8" t="s">
        <v>266</v>
      </c>
      <c r="D380" s="8" t="s">
        <v>60</v>
      </c>
      <c r="E380" s="8" t="s">
        <v>54</v>
      </c>
      <c r="F380" s="8" t="s">
        <v>63</v>
      </c>
      <c r="G380" s="10">
        <v>870.1</v>
      </c>
      <c r="H380" s="9">
        <v>2274811</v>
      </c>
      <c r="I380" s="9"/>
      <c r="J380" s="9">
        <v>2206566.67</v>
      </c>
      <c r="K380" s="9">
        <v>68244.33</v>
      </c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10">
        <v>0</v>
      </c>
      <c r="W380" s="9"/>
      <c r="X380" s="14"/>
      <c r="Y380" s="14"/>
      <c r="Z380" s="14"/>
      <c r="AA380" s="15">
        <v>0</v>
      </c>
    </row>
    <row r="381" spans="1:27" ht="15.75" x14ac:dyDescent="0.25">
      <c r="A381" s="3"/>
      <c r="B381" s="12" t="s">
        <v>97</v>
      </c>
      <c r="C381" s="8" t="s">
        <v>266</v>
      </c>
      <c r="D381" s="8" t="s">
        <v>60</v>
      </c>
      <c r="E381" s="8" t="s">
        <v>54</v>
      </c>
      <c r="F381" s="8" t="s">
        <v>98</v>
      </c>
      <c r="G381" s="10">
        <f>G382</f>
        <v>1042</v>
      </c>
      <c r="H381" s="10">
        <f t="shared" ref="H381:AA381" si="299">H382</f>
        <v>5236116.84</v>
      </c>
      <c r="I381" s="10">
        <f t="shared" si="299"/>
        <v>0</v>
      </c>
      <c r="J381" s="10">
        <f t="shared" si="299"/>
        <v>5079033.33</v>
      </c>
      <c r="K381" s="10">
        <f t="shared" si="299"/>
        <v>157083.51</v>
      </c>
      <c r="L381" s="10">
        <f t="shared" si="299"/>
        <v>0</v>
      </c>
      <c r="M381" s="10">
        <f t="shared" si="299"/>
        <v>0</v>
      </c>
      <c r="N381" s="10">
        <f t="shared" si="299"/>
        <v>0</v>
      </c>
      <c r="O381" s="10">
        <f t="shared" si="299"/>
        <v>0</v>
      </c>
      <c r="P381" s="10">
        <f t="shared" si="299"/>
        <v>0</v>
      </c>
      <c r="Q381" s="10">
        <f t="shared" si="299"/>
        <v>0</v>
      </c>
      <c r="R381" s="10">
        <f t="shared" si="299"/>
        <v>0</v>
      </c>
      <c r="S381" s="10">
        <f t="shared" si="299"/>
        <v>0</v>
      </c>
      <c r="T381" s="10">
        <f t="shared" si="299"/>
        <v>0</v>
      </c>
      <c r="U381" s="10">
        <f t="shared" si="299"/>
        <v>0</v>
      </c>
      <c r="V381" s="10">
        <f t="shared" si="299"/>
        <v>0</v>
      </c>
      <c r="W381" s="10">
        <f t="shared" si="299"/>
        <v>0</v>
      </c>
      <c r="X381" s="10">
        <f t="shared" si="299"/>
        <v>0</v>
      </c>
      <c r="Y381" s="10">
        <f t="shared" si="299"/>
        <v>0</v>
      </c>
      <c r="Z381" s="10">
        <f t="shared" si="299"/>
        <v>0</v>
      </c>
      <c r="AA381" s="10">
        <f t="shared" si="299"/>
        <v>0</v>
      </c>
    </row>
    <row r="382" spans="1:27" ht="15.75" x14ac:dyDescent="0.25">
      <c r="A382" s="3"/>
      <c r="B382" s="12" t="s">
        <v>142</v>
      </c>
      <c r="C382" s="8" t="s">
        <v>266</v>
      </c>
      <c r="D382" s="8" t="s">
        <v>60</v>
      </c>
      <c r="E382" s="8" t="s">
        <v>104</v>
      </c>
      <c r="F382" s="8"/>
      <c r="G382" s="10">
        <f>G383</f>
        <v>1042</v>
      </c>
      <c r="H382" s="10">
        <f t="shared" ref="H382:AA382" si="300">H383</f>
        <v>5236116.84</v>
      </c>
      <c r="I382" s="10">
        <f t="shared" si="300"/>
        <v>0</v>
      </c>
      <c r="J382" s="10">
        <f t="shared" si="300"/>
        <v>5079033.33</v>
      </c>
      <c r="K382" s="10">
        <f t="shared" si="300"/>
        <v>157083.51</v>
      </c>
      <c r="L382" s="10">
        <f t="shared" si="300"/>
        <v>0</v>
      </c>
      <c r="M382" s="10">
        <f t="shared" si="300"/>
        <v>0</v>
      </c>
      <c r="N382" s="10">
        <f t="shared" si="300"/>
        <v>0</v>
      </c>
      <c r="O382" s="10">
        <f t="shared" si="300"/>
        <v>0</v>
      </c>
      <c r="P382" s="10">
        <f t="shared" si="300"/>
        <v>0</v>
      </c>
      <c r="Q382" s="10">
        <f t="shared" si="300"/>
        <v>0</v>
      </c>
      <c r="R382" s="10">
        <f t="shared" si="300"/>
        <v>0</v>
      </c>
      <c r="S382" s="10">
        <f t="shared" si="300"/>
        <v>0</v>
      </c>
      <c r="T382" s="10">
        <f t="shared" si="300"/>
        <v>0</v>
      </c>
      <c r="U382" s="10">
        <f t="shared" si="300"/>
        <v>0</v>
      </c>
      <c r="V382" s="10">
        <f t="shared" si="300"/>
        <v>0</v>
      </c>
      <c r="W382" s="10">
        <f t="shared" si="300"/>
        <v>0</v>
      </c>
      <c r="X382" s="10">
        <f t="shared" si="300"/>
        <v>0</v>
      </c>
      <c r="Y382" s="10">
        <f t="shared" si="300"/>
        <v>0</v>
      </c>
      <c r="Z382" s="10">
        <f t="shared" si="300"/>
        <v>0</v>
      </c>
      <c r="AA382" s="10">
        <f t="shared" si="300"/>
        <v>0</v>
      </c>
    </row>
    <row r="383" spans="1:27" ht="94.5" x14ac:dyDescent="0.25">
      <c r="A383" s="3"/>
      <c r="B383" s="12" t="s">
        <v>267</v>
      </c>
      <c r="C383" s="8" t="s">
        <v>266</v>
      </c>
      <c r="D383" s="8" t="s">
        <v>60</v>
      </c>
      <c r="E383" s="8" t="s">
        <v>104</v>
      </c>
      <c r="F383" s="8" t="s">
        <v>63</v>
      </c>
      <c r="G383" s="10">
        <f>G384</f>
        <v>1042</v>
      </c>
      <c r="H383" s="10">
        <f t="shared" ref="H383:AA383" si="301">H384</f>
        <v>5236116.84</v>
      </c>
      <c r="I383" s="10">
        <f t="shared" si="301"/>
        <v>0</v>
      </c>
      <c r="J383" s="10">
        <f t="shared" si="301"/>
        <v>5079033.33</v>
      </c>
      <c r="K383" s="10">
        <f t="shared" si="301"/>
        <v>157083.51</v>
      </c>
      <c r="L383" s="10">
        <f t="shared" si="301"/>
        <v>0</v>
      </c>
      <c r="M383" s="10">
        <f t="shared" si="301"/>
        <v>0</v>
      </c>
      <c r="N383" s="10">
        <f t="shared" si="301"/>
        <v>0</v>
      </c>
      <c r="O383" s="10">
        <f t="shared" si="301"/>
        <v>0</v>
      </c>
      <c r="P383" s="10">
        <f t="shared" si="301"/>
        <v>0</v>
      </c>
      <c r="Q383" s="10">
        <f t="shared" si="301"/>
        <v>0</v>
      </c>
      <c r="R383" s="10">
        <f t="shared" si="301"/>
        <v>0</v>
      </c>
      <c r="S383" s="10">
        <f t="shared" si="301"/>
        <v>0</v>
      </c>
      <c r="T383" s="10">
        <f t="shared" si="301"/>
        <v>0</v>
      </c>
      <c r="U383" s="10">
        <f t="shared" si="301"/>
        <v>0</v>
      </c>
      <c r="V383" s="10">
        <f t="shared" si="301"/>
        <v>0</v>
      </c>
      <c r="W383" s="10">
        <f t="shared" si="301"/>
        <v>0</v>
      </c>
      <c r="X383" s="10">
        <f t="shared" si="301"/>
        <v>0</v>
      </c>
      <c r="Y383" s="10">
        <f t="shared" si="301"/>
        <v>0</v>
      </c>
      <c r="Z383" s="10">
        <f t="shared" si="301"/>
        <v>0</v>
      </c>
      <c r="AA383" s="10">
        <f t="shared" si="301"/>
        <v>0</v>
      </c>
    </row>
    <row r="384" spans="1:27" ht="15.75" x14ac:dyDescent="0.25">
      <c r="A384" s="3"/>
      <c r="B384" s="12" t="s">
        <v>97</v>
      </c>
      <c r="C384" s="8" t="s">
        <v>266</v>
      </c>
      <c r="D384" s="8" t="s">
        <v>60</v>
      </c>
      <c r="E384" s="8" t="s">
        <v>104</v>
      </c>
      <c r="F384" s="8" t="s">
        <v>98</v>
      </c>
      <c r="G384" s="10">
        <v>1042</v>
      </c>
      <c r="H384" s="9">
        <v>5236116.84</v>
      </c>
      <c r="I384" s="9"/>
      <c r="J384" s="9">
        <v>5079033.33</v>
      </c>
      <c r="K384" s="9">
        <v>157083.51</v>
      </c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10">
        <v>0</v>
      </c>
      <c r="W384" s="9"/>
      <c r="X384" s="14"/>
      <c r="Y384" s="14"/>
      <c r="Z384" s="14"/>
      <c r="AA384" s="15">
        <v>0</v>
      </c>
    </row>
    <row r="385" spans="1:93" ht="31.5" x14ac:dyDescent="0.25">
      <c r="A385" s="3" t="s">
        <v>268</v>
      </c>
      <c r="B385" s="12" t="s">
        <v>47</v>
      </c>
      <c r="C385" s="8" t="s">
        <v>269</v>
      </c>
      <c r="D385" s="8"/>
      <c r="E385" s="8"/>
      <c r="F385" s="8"/>
      <c r="G385" s="10">
        <f>G386</f>
        <v>300</v>
      </c>
      <c r="H385" s="10">
        <f t="shared" ref="H385:AA385" si="302">H386</f>
        <v>0</v>
      </c>
      <c r="I385" s="10">
        <f t="shared" si="302"/>
        <v>0</v>
      </c>
      <c r="J385" s="10">
        <f t="shared" si="302"/>
        <v>0</v>
      </c>
      <c r="K385" s="10">
        <f t="shared" si="302"/>
        <v>0</v>
      </c>
      <c r="L385" s="10">
        <f t="shared" si="302"/>
        <v>0</v>
      </c>
      <c r="M385" s="10">
        <f t="shared" si="302"/>
        <v>0</v>
      </c>
      <c r="N385" s="10">
        <f t="shared" si="302"/>
        <v>0</v>
      </c>
      <c r="O385" s="10">
        <f t="shared" si="302"/>
        <v>0</v>
      </c>
      <c r="P385" s="10">
        <f t="shared" si="302"/>
        <v>0</v>
      </c>
      <c r="Q385" s="10">
        <f t="shared" si="302"/>
        <v>0</v>
      </c>
      <c r="R385" s="10">
        <f t="shared" si="302"/>
        <v>0</v>
      </c>
      <c r="S385" s="10">
        <f t="shared" si="302"/>
        <v>0</v>
      </c>
      <c r="T385" s="10">
        <f t="shared" si="302"/>
        <v>0</v>
      </c>
      <c r="U385" s="10">
        <f t="shared" si="302"/>
        <v>0</v>
      </c>
      <c r="V385" s="10">
        <f t="shared" si="302"/>
        <v>0</v>
      </c>
      <c r="W385" s="10">
        <f t="shared" si="302"/>
        <v>0</v>
      </c>
      <c r="X385" s="10">
        <f t="shared" si="302"/>
        <v>0</v>
      </c>
      <c r="Y385" s="10">
        <f t="shared" si="302"/>
        <v>0</v>
      </c>
      <c r="Z385" s="10">
        <f t="shared" si="302"/>
        <v>0</v>
      </c>
      <c r="AA385" s="10">
        <f t="shared" si="302"/>
        <v>0</v>
      </c>
    </row>
    <row r="386" spans="1:93" ht="15.75" x14ac:dyDescent="0.25">
      <c r="A386" s="4"/>
      <c r="B386" s="26" t="s">
        <v>114</v>
      </c>
      <c r="C386" s="19" t="s">
        <v>269</v>
      </c>
      <c r="D386" s="19" t="s">
        <v>49</v>
      </c>
      <c r="E386" s="19" t="s">
        <v>27</v>
      </c>
      <c r="F386" s="19"/>
      <c r="G386" s="20">
        <f>G387</f>
        <v>300</v>
      </c>
      <c r="H386" s="20">
        <f t="shared" ref="H386:AA386" si="303">H387</f>
        <v>0</v>
      </c>
      <c r="I386" s="20">
        <f t="shared" si="303"/>
        <v>0</v>
      </c>
      <c r="J386" s="20">
        <f t="shared" si="303"/>
        <v>0</v>
      </c>
      <c r="K386" s="20">
        <f t="shared" si="303"/>
        <v>0</v>
      </c>
      <c r="L386" s="20">
        <f t="shared" si="303"/>
        <v>0</v>
      </c>
      <c r="M386" s="20">
        <f t="shared" si="303"/>
        <v>0</v>
      </c>
      <c r="N386" s="20">
        <f t="shared" si="303"/>
        <v>0</v>
      </c>
      <c r="O386" s="20">
        <f t="shared" si="303"/>
        <v>0</v>
      </c>
      <c r="P386" s="20">
        <f t="shared" si="303"/>
        <v>0</v>
      </c>
      <c r="Q386" s="20">
        <f t="shared" si="303"/>
        <v>0</v>
      </c>
      <c r="R386" s="20">
        <f t="shared" si="303"/>
        <v>0</v>
      </c>
      <c r="S386" s="20">
        <f t="shared" si="303"/>
        <v>0</v>
      </c>
      <c r="T386" s="20">
        <f t="shared" si="303"/>
        <v>0</v>
      </c>
      <c r="U386" s="20">
        <f t="shared" si="303"/>
        <v>0</v>
      </c>
      <c r="V386" s="20">
        <f t="shared" si="303"/>
        <v>0</v>
      </c>
      <c r="W386" s="20">
        <f t="shared" si="303"/>
        <v>0</v>
      </c>
      <c r="X386" s="20">
        <f t="shared" si="303"/>
        <v>0</v>
      </c>
      <c r="Y386" s="20">
        <f t="shared" si="303"/>
        <v>0</v>
      </c>
      <c r="Z386" s="20">
        <f t="shared" si="303"/>
        <v>0</v>
      </c>
      <c r="AA386" s="20">
        <f t="shared" si="303"/>
        <v>0</v>
      </c>
    </row>
    <row r="387" spans="1:93" ht="31.5" x14ac:dyDescent="0.25">
      <c r="A387" s="3"/>
      <c r="B387" s="12" t="s">
        <v>219</v>
      </c>
      <c r="C387" s="8" t="s">
        <v>269</v>
      </c>
      <c r="D387" s="8" t="s">
        <v>49</v>
      </c>
      <c r="E387" s="8" t="s">
        <v>220</v>
      </c>
      <c r="F387" s="8"/>
      <c r="G387" s="10">
        <f>G388</f>
        <v>300</v>
      </c>
      <c r="H387" s="10">
        <f t="shared" ref="H387:AA387" si="304">H388</f>
        <v>0</v>
      </c>
      <c r="I387" s="10">
        <f t="shared" si="304"/>
        <v>0</v>
      </c>
      <c r="J387" s="10">
        <f t="shared" si="304"/>
        <v>0</v>
      </c>
      <c r="K387" s="10">
        <f t="shared" si="304"/>
        <v>0</v>
      </c>
      <c r="L387" s="10">
        <f t="shared" si="304"/>
        <v>0</v>
      </c>
      <c r="M387" s="10">
        <f t="shared" si="304"/>
        <v>0</v>
      </c>
      <c r="N387" s="10">
        <f t="shared" si="304"/>
        <v>0</v>
      </c>
      <c r="O387" s="10">
        <f t="shared" si="304"/>
        <v>0</v>
      </c>
      <c r="P387" s="10">
        <f t="shared" si="304"/>
        <v>0</v>
      </c>
      <c r="Q387" s="10">
        <f t="shared" si="304"/>
        <v>0</v>
      </c>
      <c r="R387" s="10">
        <f t="shared" si="304"/>
        <v>0</v>
      </c>
      <c r="S387" s="10">
        <f t="shared" si="304"/>
        <v>0</v>
      </c>
      <c r="T387" s="10">
        <f t="shared" si="304"/>
        <v>0</v>
      </c>
      <c r="U387" s="10">
        <f t="shared" si="304"/>
        <v>0</v>
      </c>
      <c r="V387" s="10">
        <f t="shared" si="304"/>
        <v>0</v>
      </c>
      <c r="W387" s="10">
        <f t="shared" si="304"/>
        <v>0</v>
      </c>
      <c r="X387" s="10">
        <f t="shared" si="304"/>
        <v>0</v>
      </c>
      <c r="Y387" s="10">
        <f t="shared" si="304"/>
        <v>0</v>
      </c>
      <c r="Z387" s="10">
        <f t="shared" si="304"/>
        <v>0</v>
      </c>
      <c r="AA387" s="10">
        <f t="shared" si="304"/>
        <v>0</v>
      </c>
    </row>
    <row r="388" spans="1:93" ht="47.25" x14ac:dyDescent="0.25">
      <c r="A388" s="3"/>
      <c r="B388" s="12" t="s">
        <v>48</v>
      </c>
      <c r="C388" s="8" t="s">
        <v>269</v>
      </c>
      <c r="D388" s="8" t="s">
        <v>49</v>
      </c>
      <c r="E388" s="8" t="s">
        <v>220</v>
      </c>
      <c r="F388" s="8" t="s">
        <v>34</v>
      </c>
      <c r="G388" s="10">
        <f>G389</f>
        <v>300</v>
      </c>
      <c r="H388" s="10">
        <f t="shared" ref="H388:AA388" si="305">H389</f>
        <v>0</v>
      </c>
      <c r="I388" s="10">
        <f t="shared" si="305"/>
        <v>0</v>
      </c>
      <c r="J388" s="10">
        <f t="shared" si="305"/>
        <v>0</v>
      </c>
      <c r="K388" s="10">
        <f t="shared" si="305"/>
        <v>0</v>
      </c>
      <c r="L388" s="10">
        <f t="shared" si="305"/>
        <v>0</v>
      </c>
      <c r="M388" s="10">
        <f t="shared" si="305"/>
        <v>0</v>
      </c>
      <c r="N388" s="10">
        <f t="shared" si="305"/>
        <v>0</v>
      </c>
      <c r="O388" s="10">
        <f t="shared" si="305"/>
        <v>0</v>
      </c>
      <c r="P388" s="10">
        <f t="shared" si="305"/>
        <v>0</v>
      </c>
      <c r="Q388" s="10">
        <f t="shared" si="305"/>
        <v>0</v>
      </c>
      <c r="R388" s="10">
        <f t="shared" si="305"/>
        <v>0</v>
      </c>
      <c r="S388" s="10">
        <f t="shared" si="305"/>
        <v>0</v>
      </c>
      <c r="T388" s="10">
        <f t="shared" si="305"/>
        <v>0</v>
      </c>
      <c r="U388" s="10">
        <f t="shared" si="305"/>
        <v>0</v>
      </c>
      <c r="V388" s="10">
        <f t="shared" si="305"/>
        <v>0</v>
      </c>
      <c r="W388" s="10">
        <f t="shared" si="305"/>
        <v>0</v>
      </c>
      <c r="X388" s="10">
        <f t="shared" si="305"/>
        <v>0</v>
      </c>
      <c r="Y388" s="10">
        <f t="shared" si="305"/>
        <v>0</v>
      </c>
      <c r="Z388" s="10">
        <f t="shared" si="305"/>
        <v>0</v>
      </c>
      <c r="AA388" s="10">
        <f t="shared" si="305"/>
        <v>0</v>
      </c>
    </row>
    <row r="389" spans="1:93" ht="31.5" x14ac:dyDescent="0.25">
      <c r="A389" s="3"/>
      <c r="B389" s="12" t="s">
        <v>116</v>
      </c>
      <c r="C389" s="8" t="s">
        <v>269</v>
      </c>
      <c r="D389" s="8" t="s">
        <v>49</v>
      </c>
      <c r="E389" s="8" t="s">
        <v>220</v>
      </c>
      <c r="F389" s="8" t="s">
        <v>117</v>
      </c>
      <c r="G389" s="10">
        <v>300</v>
      </c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10">
        <v>0</v>
      </c>
      <c r="W389" s="9"/>
      <c r="X389" s="14"/>
      <c r="Y389" s="14"/>
      <c r="Z389" s="14"/>
      <c r="AA389" s="15">
        <v>0</v>
      </c>
    </row>
    <row r="390" spans="1:93" ht="47.25" x14ac:dyDescent="0.25">
      <c r="A390" s="3" t="s">
        <v>270</v>
      </c>
      <c r="B390" s="12" t="s">
        <v>271</v>
      </c>
      <c r="C390" s="8" t="s">
        <v>272</v>
      </c>
      <c r="D390" s="8"/>
      <c r="E390" s="8"/>
      <c r="F390" s="8"/>
      <c r="G390" s="10">
        <f>G391</f>
        <v>10</v>
      </c>
      <c r="H390" s="10">
        <f t="shared" ref="H390:AA390" si="306">H391</f>
        <v>10000</v>
      </c>
      <c r="I390" s="10">
        <f t="shared" si="306"/>
        <v>0</v>
      </c>
      <c r="J390" s="10">
        <f t="shared" si="306"/>
        <v>0</v>
      </c>
      <c r="K390" s="10">
        <f t="shared" si="306"/>
        <v>0</v>
      </c>
      <c r="L390" s="10">
        <f t="shared" si="306"/>
        <v>0</v>
      </c>
      <c r="M390" s="10">
        <f t="shared" si="306"/>
        <v>10000</v>
      </c>
      <c r="N390" s="10">
        <f t="shared" si="306"/>
        <v>0</v>
      </c>
      <c r="O390" s="10">
        <f t="shared" si="306"/>
        <v>0</v>
      </c>
      <c r="P390" s="10">
        <f t="shared" si="306"/>
        <v>0</v>
      </c>
      <c r="Q390" s="10">
        <f t="shared" si="306"/>
        <v>0</v>
      </c>
      <c r="R390" s="10">
        <f t="shared" si="306"/>
        <v>0</v>
      </c>
      <c r="S390" s="10">
        <f t="shared" si="306"/>
        <v>0</v>
      </c>
      <c r="T390" s="10">
        <f t="shared" si="306"/>
        <v>0</v>
      </c>
      <c r="U390" s="10">
        <f t="shared" si="306"/>
        <v>0</v>
      </c>
      <c r="V390" s="10">
        <f t="shared" si="306"/>
        <v>10</v>
      </c>
      <c r="W390" s="10">
        <f t="shared" si="306"/>
        <v>10000</v>
      </c>
      <c r="X390" s="10">
        <f t="shared" si="306"/>
        <v>0</v>
      </c>
      <c r="Y390" s="10">
        <f t="shared" si="306"/>
        <v>0</v>
      </c>
      <c r="Z390" s="10">
        <f t="shared" si="306"/>
        <v>0</v>
      </c>
      <c r="AA390" s="10">
        <f t="shared" si="306"/>
        <v>10</v>
      </c>
    </row>
    <row r="391" spans="1:93" ht="15.75" x14ac:dyDescent="0.25">
      <c r="A391" s="4"/>
      <c r="B391" s="26" t="s">
        <v>259</v>
      </c>
      <c r="C391" s="19" t="s">
        <v>272</v>
      </c>
      <c r="D391" s="19" t="s">
        <v>54</v>
      </c>
      <c r="E391" s="19" t="s">
        <v>27</v>
      </c>
      <c r="F391" s="19"/>
      <c r="G391" s="20">
        <f>G392</f>
        <v>10</v>
      </c>
      <c r="H391" s="20">
        <f t="shared" ref="H391:AA391" si="307">H392</f>
        <v>10000</v>
      </c>
      <c r="I391" s="20">
        <f t="shared" si="307"/>
        <v>0</v>
      </c>
      <c r="J391" s="20">
        <f t="shared" si="307"/>
        <v>0</v>
      </c>
      <c r="K391" s="20">
        <f t="shared" si="307"/>
        <v>0</v>
      </c>
      <c r="L391" s="20">
        <f t="shared" si="307"/>
        <v>0</v>
      </c>
      <c r="M391" s="20">
        <f t="shared" si="307"/>
        <v>10000</v>
      </c>
      <c r="N391" s="20">
        <f t="shared" si="307"/>
        <v>0</v>
      </c>
      <c r="O391" s="20">
        <f t="shared" si="307"/>
        <v>0</v>
      </c>
      <c r="P391" s="20">
        <f t="shared" si="307"/>
        <v>0</v>
      </c>
      <c r="Q391" s="20">
        <f t="shared" si="307"/>
        <v>0</v>
      </c>
      <c r="R391" s="20">
        <f t="shared" si="307"/>
        <v>0</v>
      </c>
      <c r="S391" s="20">
        <f t="shared" si="307"/>
        <v>0</v>
      </c>
      <c r="T391" s="20">
        <f t="shared" si="307"/>
        <v>0</v>
      </c>
      <c r="U391" s="20">
        <f t="shared" si="307"/>
        <v>0</v>
      </c>
      <c r="V391" s="20">
        <f t="shared" si="307"/>
        <v>10</v>
      </c>
      <c r="W391" s="20">
        <f t="shared" si="307"/>
        <v>10000</v>
      </c>
      <c r="X391" s="20">
        <f t="shared" si="307"/>
        <v>0</v>
      </c>
      <c r="Y391" s="20">
        <f t="shared" si="307"/>
        <v>0</v>
      </c>
      <c r="Z391" s="20">
        <f t="shared" si="307"/>
        <v>0</v>
      </c>
      <c r="AA391" s="20">
        <f t="shared" si="307"/>
        <v>10</v>
      </c>
    </row>
    <row r="392" spans="1:93" ht="15.75" x14ac:dyDescent="0.25">
      <c r="A392" s="3"/>
      <c r="B392" s="12" t="s">
        <v>260</v>
      </c>
      <c r="C392" s="8" t="s">
        <v>272</v>
      </c>
      <c r="D392" s="8" t="s">
        <v>54</v>
      </c>
      <c r="E392" s="8" t="s">
        <v>56</v>
      </c>
      <c r="F392" s="8"/>
      <c r="G392" s="10">
        <f>G393</f>
        <v>10</v>
      </c>
      <c r="H392" s="10">
        <f t="shared" ref="H392:AA392" si="308">H393</f>
        <v>10000</v>
      </c>
      <c r="I392" s="10">
        <f t="shared" si="308"/>
        <v>0</v>
      </c>
      <c r="J392" s="10">
        <f t="shared" si="308"/>
        <v>0</v>
      </c>
      <c r="K392" s="10">
        <f t="shared" si="308"/>
        <v>0</v>
      </c>
      <c r="L392" s="10">
        <f t="shared" si="308"/>
        <v>0</v>
      </c>
      <c r="M392" s="10">
        <f t="shared" si="308"/>
        <v>10000</v>
      </c>
      <c r="N392" s="10">
        <f t="shared" si="308"/>
        <v>0</v>
      </c>
      <c r="O392" s="10">
        <f t="shared" si="308"/>
        <v>0</v>
      </c>
      <c r="P392" s="10">
        <f t="shared" si="308"/>
        <v>0</v>
      </c>
      <c r="Q392" s="10">
        <f t="shared" si="308"/>
        <v>0</v>
      </c>
      <c r="R392" s="10">
        <f t="shared" si="308"/>
        <v>0</v>
      </c>
      <c r="S392" s="10">
        <f t="shared" si="308"/>
        <v>0</v>
      </c>
      <c r="T392" s="10">
        <f t="shared" si="308"/>
        <v>0</v>
      </c>
      <c r="U392" s="10">
        <f t="shared" si="308"/>
        <v>0</v>
      </c>
      <c r="V392" s="10">
        <f t="shared" si="308"/>
        <v>10</v>
      </c>
      <c r="W392" s="10">
        <f t="shared" si="308"/>
        <v>10000</v>
      </c>
      <c r="X392" s="10">
        <f t="shared" si="308"/>
        <v>0</v>
      </c>
      <c r="Y392" s="10">
        <f t="shared" si="308"/>
        <v>0</v>
      </c>
      <c r="Z392" s="10">
        <f t="shared" si="308"/>
        <v>0</v>
      </c>
      <c r="AA392" s="10">
        <f t="shared" si="308"/>
        <v>10</v>
      </c>
    </row>
    <row r="393" spans="1:93" ht="63" x14ac:dyDescent="0.25">
      <c r="A393" s="3"/>
      <c r="B393" s="12" t="s">
        <v>273</v>
      </c>
      <c r="C393" s="8" t="s">
        <v>272</v>
      </c>
      <c r="D393" s="8" t="s">
        <v>54</v>
      </c>
      <c r="E393" s="8" t="s">
        <v>56</v>
      </c>
      <c r="F393" s="8" t="s">
        <v>34</v>
      </c>
      <c r="G393" s="10">
        <f>G394</f>
        <v>10</v>
      </c>
      <c r="H393" s="10">
        <f t="shared" ref="H393:AA393" si="309">H394</f>
        <v>10000</v>
      </c>
      <c r="I393" s="10">
        <f t="shared" si="309"/>
        <v>0</v>
      </c>
      <c r="J393" s="10">
        <f t="shared" si="309"/>
        <v>0</v>
      </c>
      <c r="K393" s="10">
        <f t="shared" si="309"/>
        <v>0</v>
      </c>
      <c r="L393" s="10">
        <f t="shared" si="309"/>
        <v>0</v>
      </c>
      <c r="M393" s="10">
        <f t="shared" si="309"/>
        <v>10000</v>
      </c>
      <c r="N393" s="10">
        <f t="shared" si="309"/>
        <v>0</v>
      </c>
      <c r="O393" s="10">
        <f t="shared" si="309"/>
        <v>0</v>
      </c>
      <c r="P393" s="10">
        <f t="shared" si="309"/>
        <v>0</v>
      </c>
      <c r="Q393" s="10">
        <f t="shared" si="309"/>
        <v>0</v>
      </c>
      <c r="R393" s="10">
        <f t="shared" si="309"/>
        <v>0</v>
      </c>
      <c r="S393" s="10">
        <f t="shared" si="309"/>
        <v>0</v>
      </c>
      <c r="T393" s="10">
        <f t="shared" si="309"/>
        <v>0</v>
      </c>
      <c r="U393" s="10">
        <f t="shared" si="309"/>
        <v>0</v>
      </c>
      <c r="V393" s="10">
        <f t="shared" si="309"/>
        <v>10</v>
      </c>
      <c r="W393" s="10">
        <f t="shared" si="309"/>
        <v>10000</v>
      </c>
      <c r="X393" s="10">
        <f t="shared" si="309"/>
        <v>0</v>
      </c>
      <c r="Y393" s="10">
        <f t="shared" si="309"/>
        <v>0</v>
      </c>
      <c r="Z393" s="10">
        <f t="shared" si="309"/>
        <v>0</v>
      </c>
      <c r="AA393" s="10">
        <f t="shared" si="309"/>
        <v>10</v>
      </c>
    </row>
    <row r="394" spans="1:93" ht="31.5" x14ac:dyDescent="0.25">
      <c r="A394" s="3"/>
      <c r="B394" s="12" t="s">
        <v>116</v>
      </c>
      <c r="C394" s="8" t="s">
        <v>272</v>
      </c>
      <c r="D394" s="8" t="s">
        <v>54</v>
      </c>
      <c r="E394" s="8" t="s">
        <v>56</v>
      </c>
      <c r="F394" s="8" t="s">
        <v>117</v>
      </c>
      <c r="G394" s="10">
        <v>10</v>
      </c>
      <c r="H394" s="9">
        <v>10000</v>
      </c>
      <c r="I394" s="9"/>
      <c r="J394" s="9"/>
      <c r="K394" s="9"/>
      <c r="L394" s="9"/>
      <c r="M394" s="9">
        <v>10000</v>
      </c>
      <c r="N394" s="9"/>
      <c r="O394" s="9"/>
      <c r="P394" s="9"/>
      <c r="Q394" s="9"/>
      <c r="R394" s="9"/>
      <c r="S394" s="9"/>
      <c r="T394" s="9"/>
      <c r="U394" s="9"/>
      <c r="V394" s="10">
        <v>10</v>
      </c>
      <c r="W394" s="9">
        <v>10000</v>
      </c>
      <c r="X394" s="14"/>
      <c r="Y394" s="14"/>
      <c r="Z394" s="14"/>
      <c r="AA394" s="15">
        <f t="shared" ref="AA394" si="310">W394/1000</f>
        <v>10</v>
      </c>
    </row>
    <row r="395" spans="1:93" s="32" customFormat="1" ht="63" x14ac:dyDescent="0.25">
      <c r="A395" s="31"/>
      <c r="B395" s="12" t="s">
        <v>405</v>
      </c>
      <c r="C395" s="8" t="s">
        <v>274</v>
      </c>
      <c r="D395" s="8"/>
      <c r="E395" s="8"/>
      <c r="F395" s="8"/>
      <c r="G395" s="10">
        <f t="shared" ref="G395:AA395" si="311">G396+G401+G406+G414+G426+G431+G436+G441+G446+G451+G456+G478+G485+G493+G498+G503+G508+G513+G518+G523+G528+G533+G540+G547+G466+G461</f>
        <v>350972.60000000003</v>
      </c>
      <c r="H395" s="10">
        <f t="shared" si="311"/>
        <v>150062797.41999999</v>
      </c>
      <c r="I395" s="10">
        <f t="shared" si="311"/>
        <v>0</v>
      </c>
      <c r="J395" s="10">
        <f t="shared" si="311"/>
        <v>51302039</v>
      </c>
      <c r="K395" s="10">
        <f t="shared" si="311"/>
        <v>1586661</v>
      </c>
      <c r="L395" s="10">
        <f t="shared" si="311"/>
        <v>0</v>
      </c>
      <c r="M395" s="10">
        <f t="shared" si="311"/>
        <v>72617300</v>
      </c>
      <c r="N395" s="10">
        <f t="shared" si="311"/>
        <v>0</v>
      </c>
      <c r="O395" s="10">
        <f t="shared" si="311"/>
        <v>50773152</v>
      </c>
      <c r="P395" s="10">
        <f t="shared" si="311"/>
        <v>2115548</v>
      </c>
      <c r="Q395" s="10">
        <f t="shared" si="311"/>
        <v>0</v>
      </c>
      <c r="R395" s="10">
        <f t="shared" si="311"/>
        <v>65109489.699999996</v>
      </c>
      <c r="S395" s="10">
        <f t="shared" si="311"/>
        <v>0</v>
      </c>
      <c r="T395" s="10">
        <f t="shared" si="311"/>
        <v>0</v>
      </c>
      <c r="U395" s="10">
        <f t="shared" si="311"/>
        <v>0</v>
      </c>
      <c r="V395" s="10">
        <f t="shared" si="311"/>
        <v>249942.4529</v>
      </c>
      <c r="W395" s="10">
        <f t="shared" si="311"/>
        <v>137726789.69999999</v>
      </c>
      <c r="X395" s="10">
        <f t="shared" si="311"/>
        <v>0</v>
      </c>
      <c r="Y395" s="10">
        <f t="shared" si="311"/>
        <v>50773152</v>
      </c>
      <c r="Z395" s="10">
        <f t="shared" si="311"/>
        <v>2115548</v>
      </c>
      <c r="AA395" s="10">
        <f t="shared" si="311"/>
        <v>342034.25290000008</v>
      </c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  <c r="AP395" s="11"/>
      <c r="AQ395" s="11"/>
      <c r="AR395" s="11"/>
      <c r="AS395" s="11"/>
      <c r="AT395" s="11"/>
      <c r="AU395" s="11"/>
      <c r="AV395" s="11"/>
      <c r="AW395" s="11"/>
      <c r="AX395" s="11"/>
      <c r="AY395" s="11"/>
      <c r="AZ395" s="11"/>
      <c r="BA395" s="11"/>
      <c r="BB395" s="11"/>
      <c r="BC395" s="11"/>
      <c r="BD395" s="11"/>
      <c r="BE395" s="11"/>
      <c r="BF395" s="11"/>
      <c r="BG395" s="11"/>
      <c r="BH395" s="11"/>
      <c r="BI395" s="11"/>
      <c r="BJ395" s="11"/>
      <c r="BK395" s="11"/>
      <c r="BL395" s="11"/>
      <c r="BM395" s="11"/>
      <c r="BN395" s="11"/>
      <c r="BO395" s="11"/>
      <c r="BP395" s="11"/>
      <c r="BQ395" s="11"/>
      <c r="BR395" s="11"/>
      <c r="BS395" s="11"/>
      <c r="BT395" s="11"/>
      <c r="BU395" s="11"/>
      <c r="BV395" s="11"/>
      <c r="BW395" s="11"/>
      <c r="BX395" s="11"/>
      <c r="BY395" s="11"/>
      <c r="BZ395" s="11"/>
      <c r="CA395" s="11"/>
      <c r="CB395" s="11"/>
      <c r="CC395" s="11"/>
      <c r="CD395" s="11"/>
      <c r="CE395" s="11"/>
      <c r="CF395" s="11"/>
      <c r="CG395" s="11"/>
      <c r="CH395" s="11"/>
      <c r="CI395" s="11"/>
      <c r="CJ395" s="11"/>
      <c r="CK395" s="11"/>
      <c r="CL395" s="11"/>
      <c r="CM395" s="11"/>
      <c r="CN395" s="11"/>
      <c r="CO395" s="11"/>
    </row>
    <row r="396" spans="1:93" s="32" customFormat="1" ht="15.75" x14ac:dyDescent="0.25">
      <c r="A396" s="31"/>
      <c r="B396" s="12" t="s">
        <v>412</v>
      </c>
      <c r="C396" s="8" t="s">
        <v>275</v>
      </c>
      <c r="D396" s="8"/>
      <c r="E396" s="8"/>
      <c r="F396" s="8"/>
      <c r="G396" s="10">
        <f>G397</f>
        <v>200</v>
      </c>
      <c r="H396" s="10">
        <f t="shared" ref="H396:AA396" si="312">H397</f>
        <v>0</v>
      </c>
      <c r="I396" s="10">
        <f t="shared" si="312"/>
        <v>0</v>
      </c>
      <c r="J396" s="10">
        <f t="shared" si="312"/>
        <v>0</v>
      </c>
      <c r="K396" s="10">
        <f t="shared" si="312"/>
        <v>0</v>
      </c>
      <c r="L396" s="10">
        <f t="shared" si="312"/>
        <v>0</v>
      </c>
      <c r="M396" s="10">
        <f t="shared" si="312"/>
        <v>0</v>
      </c>
      <c r="N396" s="10">
        <f t="shared" si="312"/>
        <v>0</v>
      </c>
      <c r="O396" s="10">
        <f t="shared" si="312"/>
        <v>0</v>
      </c>
      <c r="P396" s="10">
        <f t="shared" si="312"/>
        <v>0</v>
      </c>
      <c r="Q396" s="10">
        <f t="shared" si="312"/>
        <v>0</v>
      </c>
      <c r="R396" s="10">
        <f t="shared" si="312"/>
        <v>0</v>
      </c>
      <c r="S396" s="10">
        <f t="shared" si="312"/>
        <v>0</v>
      </c>
      <c r="T396" s="10">
        <f t="shared" si="312"/>
        <v>0</v>
      </c>
      <c r="U396" s="10">
        <f t="shared" si="312"/>
        <v>0</v>
      </c>
      <c r="V396" s="10">
        <f t="shared" si="312"/>
        <v>200</v>
      </c>
      <c r="W396" s="10">
        <f t="shared" si="312"/>
        <v>0</v>
      </c>
      <c r="X396" s="10">
        <f t="shared" si="312"/>
        <v>0</v>
      </c>
      <c r="Y396" s="10">
        <f t="shared" si="312"/>
        <v>0</v>
      </c>
      <c r="Z396" s="10">
        <f t="shared" si="312"/>
        <v>0</v>
      </c>
      <c r="AA396" s="10">
        <f t="shared" si="312"/>
        <v>200</v>
      </c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  <c r="AP396" s="11"/>
      <c r="AQ396" s="11"/>
      <c r="AR396" s="11"/>
      <c r="AS396" s="11"/>
      <c r="AT396" s="11"/>
      <c r="AU396" s="11"/>
      <c r="AV396" s="11"/>
      <c r="AW396" s="11"/>
      <c r="AX396" s="11"/>
      <c r="AY396" s="11"/>
      <c r="AZ396" s="11"/>
      <c r="BA396" s="11"/>
      <c r="BB396" s="11"/>
      <c r="BC396" s="11"/>
      <c r="BD396" s="11"/>
      <c r="BE396" s="11"/>
      <c r="BF396" s="11"/>
      <c r="BG396" s="11"/>
      <c r="BH396" s="11"/>
      <c r="BI396" s="11"/>
      <c r="BJ396" s="11"/>
      <c r="BK396" s="11"/>
      <c r="BL396" s="11"/>
      <c r="BM396" s="11"/>
      <c r="BN396" s="11"/>
      <c r="BO396" s="11"/>
      <c r="BP396" s="11"/>
      <c r="BQ396" s="11"/>
      <c r="BR396" s="11"/>
      <c r="BS396" s="11"/>
      <c r="BT396" s="11"/>
      <c r="BU396" s="11"/>
      <c r="BV396" s="11"/>
      <c r="BW396" s="11"/>
      <c r="BX396" s="11"/>
      <c r="BY396" s="11"/>
      <c r="BZ396" s="11"/>
      <c r="CA396" s="11"/>
      <c r="CB396" s="11"/>
      <c r="CC396" s="11"/>
      <c r="CD396" s="11"/>
      <c r="CE396" s="11"/>
      <c r="CF396" s="11"/>
      <c r="CG396" s="11"/>
      <c r="CH396" s="11"/>
      <c r="CI396" s="11"/>
      <c r="CJ396" s="11"/>
      <c r="CK396" s="11"/>
      <c r="CL396" s="11"/>
      <c r="CM396" s="11"/>
      <c r="CN396" s="11"/>
      <c r="CO396" s="11"/>
    </row>
    <row r="397" spans="1:93" s="21" customFormat="1" ht="15.75" x14ac:dyDescent="0.25">
      <c r="A397" s="18"/>
      <c r="B397" s="26" t="s">
        <v>259</v>
      </c>
      <c r="C397" s="19" t="s">
        <v>275</v>
      </c>
      <c r="D397" s="19" t="s">
        <v>54</v>
      </c>
      <c r="E397" s="19" t="s">
        <v>27</v>
      </c>
      <c r="F397" s="19"/>
      <c r="G397" s="20">
        <f>G398</f>
        <v>200</v>
      </c>
      <c r="H397" s="20">
        <f t="shared" ref="H397:AA397" si="313">H398</f>
        <v>0</v>
      </c>
      <c r="I397" s="20">
        <f t="shared" si="313"/>
        <v>0</v>
      </c>
      <c r="J397" s="20">
        <f t="shared" si="313"/>
        <v>0</v>
      </c>
      <c r="K397" s="20">
        <f t="shared" si="313"/>
        <v>0</v>
      </c>
      <c r="L397" s="20">
        <f t="shared" si="313"/>
        <v>0</v>
      </c>
      <c r="M397" s="20">
        <f t="shared" si="313"/>
        <v>0</v>
      </c>
      <c r="N397" s="20">
        <f t="shared" si="313"/>
        <v>0</v>
      </c>
      <c r="O397" s="20">
        <f t="shared" si="313"/>
        <v>0</v>
      </c>
      <c r="P397" s="20">
        <f t="shared" si="313"/>
        <v>0</v>
      </c>
      <c r="Q397" s="20">
        <f t="shared" si="313"/>
        <v>0</v>
      </c>
      <c r="R397" s="20">
        <f t="shared" si="313"/>
        <v>0</v>
      </c>
      <c r="S397" s="20">
        <f t="shared" si="313"/>
        <v>0</v>
      </c>
      <c r="T397" s="20">
        <f t="shared" si="313"/>
        <v>0</v>
      </c>
      <c r="U397" s="20">
        <f t="shared" si="313"/>
        <v>0</v>
      </c>
      <c r="V397" s="20">
        <f t="shared" si="313"/>
        <v>200</v>
      </c>
      <c r="W397" s="20">
        <f t="shared" si="313"/>
        <v>0</v>
      </c>
      <c r="X397" s="20">
        <f t="shared" si="313"/>
        <v>0</v>
      </c>
      <c r="Y397" s="20">
        <f t="shared" si="313"/>
        <v>0</v>
      </c>
      <c r="Z397" s="20">
        <f t="shared" si="313"/>
        <v>0</v>
      </c>
      <c r="AA397" s="20">
        <f t="shared" si="313"/>
        <v>200</v>
      </c>
    </row>
    <row r="398" spans="1:93" s="11" customFormat="1" ht="15.75" x14ac:dyDescent="0.25">
      <c r="A398" s="7"/>
      <c r="B398" s="12" t="s">
        <v>260</v>
      </c>
      <c r="C398" s="8" t="s">
        <v>275</v>
      </c>
      <c r="D398" s="8" t="s">
        <v>54</v>
      </c>
      <c r="E398" s="8" t="s">
        <v>56</v>
      </c>
      <c r="F398" s="8"/>
      <c r="G398" s="10">
        <f>G399</f>
        <v>200</v>
      </c>
      <c r="H398" s="10">
        <f t="shared" ref="H398:AA398" si="314">H399</f>
        <v>0</v>
      </c>
      <c r="I398" s="10">
        <f t="shared" si="314"/>
        <v>0</v>
      </c>
      <c r="J398" s="10">
        <f t="shared" si="314"/>
        <v>0</v>
      </c>
      <c r="K398" s="10">
        <f t="shared" si="314"/>
        <v>0</v>
      </c>
      <c r="L398" s="10">
        <f t="shared" si="314"/>
        <v>0</v>
      </c>
      <c r="M398" s="10">
        <f t="shared" si="314"/>
        <v>0</v>
      </c>
      <c r="N398" s="10">
        <f t="shared" si="314"/>
        <v>0</v>
      </c>
      <c r="O398" s="10">
        <f t="shared" si="314"/>
        <v>0</v>
      </c>
      <c r="P398" s="10">
        <f t="shared" si="314"/>
        <v>0</v>
      </c>
      <c r="Q398" s="10">
        <f t="shared" si="314"/>
        <v>0</v>
      </c>
      <c r="R398" s="10">
        <f t="shared" si="314"/>
        <v>0</v>
      </c>
      <c r="S398" s="10">
        <f t="shared" si="314"/>
        <v>0</v>
      </c>
      <c r="T398" s="10">
        <f t="shared" si="314"/>
        <v>0</v>
      </c>
      <c r="U398" s="10">
        <f t="shared" si="314"/>
        <v>0</v>
      </c>
      <c r="V398" s="10">
        <f t="shared" si="314"/>
        <v>200</v>
      </c>
      <c r="W398" s="10">
        <f t="shared" si="314"/>
        <v>0</v>
      </c>
      <c r="X398" s="10">
        <f t="shared" si="314"/>
        <v>0</v>
      </c>
      <c r="Y398" s="10">
        <f t="shared" si="314"/>
        <v>0</v>
      </c>
      <c r="Z398" s="10">
        <f t="shared" si="314"/>
        <v>0</v>
      </c>
      <c r="AA398" s="10">
        <f t="shared" si="314"/>
        <v>200</v>
      </c>
    </row>
    <row r="399" spans="1:93" s="11" customFormat="1" ht="31.5" x14ac:dyDescent="0.25">
      <c r="A399" s="7"/>
      <c r="B399" s="12" t="s">
        <v>413</v>
      </c>
      <c r="C399" s="8" t="s">
        <v>275</v>
      </c>
      <c r="D399" s="8" t="s">
        <v>54</v>
      </c>
      <c r="E399" s="8" t="s">
        <v>56</v>
      </c>
      <c r="F399" s="8" t="s">
        <v>34</v>
      </c>
      <c r="G399" s="10">
        <f>G400</f>
        <v>200</v>
      </c>
      <c r="H399" s="10">
        <f t="shared" ref="H399:AA399" si="315">H400</f>
        <v>0</v>
      </c>
      <c r="I399" s="10">
        <f t="shared" si="315"/>
        <v>0</v>
      </c>
      <c r="J399" s="10">
        <f t="shared" si="315"/>
        <v>0</v>
      </c>
      <c r="K399" s="10">
        <f t="shared" si="315"/>
        <v>0</v>
      </c>
      <c r="L399" s="10">
        <f t="shared" si="315"/>
        <v>0</v>
      </c>
      <c r="M399" s="10">
        <f t="shared" si="315"/>
        <v>0</v>
      </c>
      <c r="N399" s="10">
        <f t="shared" si="315"/>
        <v>0</v>
      </c>
      <c r="O399" s="10">
        <f t="shared" si="315"/>
        <v>0</v>
      </c>
      <c r="P399" s="10">
        <f t="shared" si="315"/>
        <v>0</v>
      </c>
      <c r="Q399" s="10">
        <f t="shared" si="315"/>
        <v>0</v>
      </c>
      <c r="R399" s="10">
        <f t="shared" si="315"/>
        <v>0</v>
      </c>
      <c r="S399" s="10">
        <f t="shared" si="315"/>
        <v>0</v>
      </c>
      <c r="T399" s="10">
        <f t="shared" si="315"/>
        <v>0</v>
      </c>
      <c r="U399" s="10">
        <f t="shared" si="315"/>
        <v>0</v>
      </c>
      <c r="V399" s="10">
        <f t="shared" si="315"/>
        <v>200</v>
      </c>
      <c r="W399" s="10">
        <f t="shared" si="315"/>
        <v>0</v>
      </c>
      <c r="X399" s="10">
        <f t="shared" si="315"/>
        <v>0</v>
      </c>
      <c r="Y399" s="10">
        <f t="shared" si="315"/>
        <v>0</v>
      </c>
      <c r="Z399" s="10">
        <f t="shared" si="315"/>
        <v>0</v>
      </c>
      <c r="AA399" s="10">
        <f t="shared" si="315"/>
        <v>200</v>
      </c>
    </row>
    <row r="400" spans="1:93" s="11" customFormat="1" ht="31.5" x14ac:dyDescent="0.25">
      <c r="A400" s="7"/>
      <c r="B400" s="12" t="s">
        <v>116</v>
      </c>
      <c r="C400" s="8" t="s">
        <v>275</v>
      </c>
      <c r="D400" s="8" t="s">
        <v>54</v>
      </c>
      <c r="E400" s="8" t="s">
        <v>56</v>
      </c>
      <c r="F400" s="8" t="s">
        <v>117</v>
      </c>
      <c r="G400" s="10">
        <v>200</v>
      </c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10">
        <v>200</v>
      </c>
      <c r="W400" s="9"/>
      <c r="X400" s="14"/>
      <c r="Y400" s="14"/>
      <c r="Z400" s="14"/>
      <c r="AA400" s="15">
        <v>200</v>
      </c>
    </row>
    <row r="401" spans="1:93" s="32" customFormat="1" ht="31.5" x14ac:dyDescent="0.25">
      <c r="A401" s="31"/>
      <c r="B401" s="12" t="s">
        <v>406</v>
      </c>
      <c r="C401" s="8" t="s">
        <v>407</v>
      </c>
      <c r="D401" s="8"/>
      <c r="E401" s="8"/>
      <c r="F401" s="8"/>
      <c r="G401" s="10">
        <f>G402</f>
        <v>88959.6</v>
      </c>
      <c r="H401" s="10">
        <f t="shared" ref="H401:AA401" si="316">H402</f>
        <v>0</v>
      </c>
      <c r="I401" s="10">
        <f t="shared" si="316"/>
        <v>0</v>
      </c>
      <c r="J401" s="10">
        <f t="shared" si="316"/>
        <v>0</v>
      </c>
      <c r="K401" s="10">
        <f t="shared" si="316"/>
        <v>0</v>
      </c>
      <c r="L401" s="10">
        <f t="shared" si="316"/>
        <v>0</v>
      </c>
      <c r="M401" s="10">
        <f t="shared" si="316"/>
        <v>0</v>
      </c>
      <c r="N401" s="10">
        <f t="shared" si="316"/>
        <v>0</v>
      </c>
      <c r="O401" s="10">
        <f t="shared" si="316"/>
        <v>0</v>
      </c>
      <c r="P401" s="10">
        <f t="shared" si="316"/>
        <v>0</v>
      </c>
      <c r="Q401" s="10">
        <f t="shared" si="316"/>
        <v>0</v>
      </c>
      <c r="R401" s="10">
        <f t="shared" si="316"/>
        <v>0</v>
      </c>
      <c r="S401" s="10">
        <f t="shared" si="316"/>
        <v>0</v>
      </c>
      <c r="T401" s="10">
        <f t="shared" si="316"/>
        <v>0</v>
      </c>
      <c r="U401" s="10">
        <f t="shared" si="316"/>
        <v>0</v>
      </c>
      <c r="V401" s="10">
        <f t="shared" si="316"/>
        <v>0</v>
      </c>
      <c r="W401" s="10">
        <f t="shared" si="316"/>
        <v>0</v>
      </c>
      <c r="X401" s="10">
        <f t="shared" si="316"/>
        <v>0</v>
      </c>
      <c r="Y401" s="10">
        <f t="shared" si="316"/>
        <v>0</v>
      </c>
      <c r="Z401" s="10">
        <f t="shared" si="316"/>
        <v>0</v>
      </c>
      <c r="AA401" s="10">
        <f t="shared" si="316"/>
        <v>0</v>
      </c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  <c r="AP401" s="11"/>
      <c r="AQ401" s="11"/>
      <c r="AR401" s="11"/>
      <c r="AS401" s="11"/>
      <c r="AT401" s="11"/>
      <c r="AU401" s="11"/>
      <c r="AV401" s="11"/>
      <c r="AW401" s="11"/>
      <c r="AX401" s="11"/>
      <c r="AY401" s="11"/>
      <c r="AZ401" s="11"/>
      <c r="BA401" s="11"/>
      <c r="BB401" s="11"/>
      <c r="BC401" s="11"/>
      <c r="BD401" s="11"/>
      <c r="BE401" s="11"/>
      <c r="BF401" s="11"/>
      <c r="BG401" s="11"/>
      <c r="BH401" s="11"/>
      <c r="BI401" s="11"/>
      <c r="BJ401" s="11"/>
      <c r="BK401" s="11"/>
      <c r="BL401" s="11"/>
      <c r="BM401" s="11"/>
      <c r="BN401" s="11"/>
      <c r="BO401" s="11"/>
      <c r="BP401" s="11"/>
      <c r="BQ401" s="11"/>
      <c r="BR401" s="11"/>
      <c r="BS401" s="11"/>
      <c r="BT401" s="11"/>
      <c r="BU401" s="11"/>
      <c r="BV401" s="11"/>
      <c r="BW401" s="11"/>
      <c r="BX401" s="11"/>
      <c r="BY401" s="11"/>
      <c r="BZ401" s="11"/>
      <c r="CA401" s="11"/>
      <c r="CB401" s="11"/>
      <c r="CC401" s="11"/>
      <c r="CD401" s="11"/>
      <c r="CE401" s="11"/>
      <c r="CF401" s="11"/>
      <c r="CG401" s="11"/>
      <c r="CH401" s="11"/>
      <c r="CI401" s="11"/>
      <c r="CJ401" s="11"/>
      <c r="CK401" s="11"/>
      <c r="CL401" s="11"/>
      <c r="CM401" s="11"/>
      <c r="CN401" s="11"/>
      <c r="CO401" s="11"/>
    </row>
    <row r="402" spans="1:93" s="21" customFormat="1" ht="15.75" x14ac:dyDescent="0.25">
      <c r="A402" s="18"/>
      <c r="B402" s="26" t="s">
        <v>259</v>
      </c>
      <c r="C402" s="19" t="s">
        <v>407</v>
      </c>
      <c r="D402" s="19" t="s">
        <v>54</v>
      </c>
      <c r="E402" s="19" t="s">
        <v>27</v>
      </c>
      <c r="F402" s="19"/>
      <c r="G402" s="20">
        <f>G403</f>
        <v>88959.6</v>
      </c>
      <c r="H402" s="20">
        <f t="shared" ref="H402:AA402" si="317">H403</f>
        <v>0</v>
      </c>
      <c r="I402" s="20">
        <f t="shared" si="317"/>
        <v>0</v>
      </c>
      <c r="J402" s="20">
        <f t="shared" si="317"/>
        <v>0</v>
      </c>
      <c r="K402" s="20">
        <f t="shared" si="317"/>
        <v>0</v>
      </c>
      <c r="L402" s="20">
        <f t="shared" si="317"/>
        <v>0</v>
      </c>
      <c r="M402" s="20">
        <f t="shared" si="317"/>
        <v>0</v>
      </c>
      <c r="N402" s="20">
        <f t="shared" si="317"/>
        <v>0</v>
      </c>
      <c r="O402" s="20">
        <f t="shared" si="317"/>
        <v>0</v>
      </c>
      <c r="P402" s="20">
        <f t="shared" si="317"/>
        <v>0</v>
      </c>
      <c r="Q402" s="20">
        <f t="shared" si="317"/>
        <v>0</v>
      </c>
      <c r="R402" s="20">
        <f t="shared" si="317"/>
        <v>0</v>
      </c>
      <c r="S402" s="20">
        <f t="shared" si="317"/>
        <v>0</v>
      </c>
      <c r="T402" s="20">
        <f t="shared" si="317"/>
        <v>0</v>
      </c>
      <c r="U402" s="20">
        <f t="shared" si="317"/>
        <v>0</v>
      </c>
      <c r="V402" s="20">
        <f t="shared" si="317"/>
        <v>0</v>
      </c>
      <c r="W402" s="20">
        <f t="shared" si="317"/>
        <v>0</v>
      </c>
      <c r="X402" s="20">
        <f t="shared" si="317"/>
        <v>0</v>
      </c>
      <c r="Y402" s="20">
        <f t="shared" si="317"/>
        <v>0</v>
      </c>
      <c r="Z402" s="20">
        <f t="shared" si="317"/>
        <v>0</v>
      </c>
      <c r="AA402" s="20">
        <f t="shared" si="317"/>
        <v>0</v>
      </c>
    </row>
    <row r="403" spans="1:93" s="11" customFormat="1" ht="15.75" x14ac:dyDescent="0.25">
      <c r="A403" s="7"/>
      <c r="B403" s="12" t="s">
        <v>260</v>
      </c>
      <c r="C403" s="8" t="s">
        <v>407</v>
      </c>
      <c r="D403" s="8" t="s">
        <v>54</v>
      </c>
      <c r="E403" s="8" t="s">
        <v>56</v>
      </c>
      <c r="F403" s="8"/>
      <c r="G403" s="10">
        <f>G404</f>
        <v>88959.6</v>
      </c>
      <c r="H403" s="10">
        <f t="shared" ref="H403:AA403" si="318">H404</f>
        <v>0</v>
      </c>
      <c r="I403" s="10">
        <f t="shared" si="318"/>
        <v>0</v>
      </c>
      <c r="J403" s="10">
        <f t="shared" si="318"/>
        <v>0</v>
      </c>
      <c r="K403" s="10">
        <f t="shared" si="318"/>
        <v>0</v>
      </c>
      <c r="L403" s="10">
        <f t="shared" si="318"/>
        <v>0</v>
      </c>
      <c r="M403" s="10">
        <f t="shared" si="318"/>
        <v>0</v>
      </c>
      <c r="N403" s="10">
        <f t="shared" si="318"/>
        <v>0</v>
      </c>
      <c r="O403" s="10">
        <f t="shared" si="318"/>
        <v>0</v>
      </c>
      <c r="P403" s="10">
        <f t="shared" si="318"/>
        <v>0</v>
      </c>
      <c r="Q403" s="10">
        <f t="shared" si="318"/>
        <v>0</v>
      </c>
      <c r="R403" s="10">
        <f t="shared" si="318"/>
        <v>0</v>
      </c>
      <c r="S403" s="10">
        <f t="shared" si="318"/>
        <v>0</v>
      </c>
      <c r="T403" s="10">
        <f t="shared" si="318"/>
        <v>0</v>
      </c>
      <c r="U403" s="10">
        <f t="shared" si="318"/>
        <v>0</v>
      </c>
      <c r="V403" s="10">
        <f t="shared" si="318"/>
        <v>0</v>
      </c>
      <c r="W403" s="10">
        <f t="shared" si="318"/>
        <v>0</v>
      </c>
      <c r="X403" s="10">
        <f t="shared" si="318"/>
        <v>0</v>
      </c>
      <c r="Y403" s="10">
        <f t="shared" si="318"/>
        <v>0</v>
      </c>
      <c r="Z403" s="10">
        <f t="shared" si="318"/>
        <v>0</v>
      </c>
      <c r="AA403" s="10">
        <f t="shared" si="318"/>
        <v>0</v>
      </c>
    </row>
    <row r="404" spans="1:93" s="11" customFormat="1" ht="63" x14ac:dyDescent="0.25">
      <c r="A404" s="7"/>
      <c r="B404" s="12" t="s">
        <v>408</v>
      </c>
      <c r="C404" s="8" t="s">
        <v>407</v>
      </c>
      <c r="D404" s="8" t="s">
        <v>54</v>
      </c>
      <c r="E404" s="8" t="s">
        <v>56</v>
      </c>
      <c r="F404" s="8" t="s">
        <v>37</v>
      </c>
      <c r="G404" s="10">
        <f>G405</f>
        <v>88959.6</v>
      </c>
      <c r="H404" s="10">
        <f t="shared" ref="H404:V404" si="319">H405</f>
        <v>0</v>
      </c>
      <c r="I404" s="10">
        <f t="shared" si="319"/>
        <v>0</v>
      </c>
      <c r="J404" s="10">
        <f t="shared" si="319"/>
        <v>0</v>
      </c>
      <c r="K404" s="10">
        <f t="shared" si="319"/>
        <v>0</v>
      </c>
      <c r="L404" s="10">
        <f t="shared" si="319"/>
        <v>0</v>
      </c>
      <c r="M404" s="10">
        <f t="shared" si="319"/>
        <v>0</v>
      </c>
      <c r="N404" s="10">
        <f t="shared" si="319"/>
        <v>0</v>
      </c>
      <c r="O404" s="10">
        <f t="shared" si="319"/>
        <v>0</v>
      </c>
      <c r="P404" s="10">
        <f t="shared" si="319"/>
        <v>0</v>
      </c>
      <c r="Q404" s="10">
        <f t="shared" si="319"/>
        <v>0</v>
      </c>
      <c r="R404" s="10">
        <f t="shared" si="319"/>
        <v>0</v>
      </c>
      <c r="S404" s="10">
        <f t="shared" si="319"/>
        <v>0</v>
      </c>
      <c r="T404" s="10">
        <f t="shared" si="319"/>
        <v>0</v>
      </c>
      <c r="U404" s="10">
        <f t="shared" si="319"/>
        <v>0</v>
      </c>
      <c r="V404" s="10">
        <f t="shared" si="319"/>
        <v>0</v>
      </c>
      <c r="W404" s="10">
        <f t="shared" ref="W404" si="320">W405</f>
        <v>0</v>
      </c>
      <c r="X404" s="10">
        <f t="shared" ref="X404" si="321">X405</f>
        <v>0</v>
      </c>
      <c r="Y404" s="10">
        <f t="shared" ref="Y404" si="322">Y405</f>
        <v>0</v>
      </c>
      <c r="Z404" s="10">
        <f t="shared" ref="Z404" si="323">Z405</f>
        <v>0</v>
      </c>
      <c r="AA404" s="10">
        <f t="shared" ref="AA404" si="324">AA405</f>
        <v>0</v>
      </c>
    </row>
    <row r="405" spans="1:93" s="11" customFormat="1" ht="47.25" x14ac:dyDescent="0.25">
      <c r="A405" s="7"/>
      <c r="B405" s="12" t="s">
        <v>38</v>
      </c>
      <c r="C405" s="8" t="s">
        <v>407</v>
      </c>
      <c r="D405" s="8" t="s">
        <v>54</v>
      </c>
      <c r="E405" s="8" t="s">
        <v>56</v>
      </c>
      <c r="F405" s="8" t="s">
        <v>39</v>
      </c>
      <c r="G405" s="10">
        <v>88959.6</v>
      </c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10">
        <v>0</v>
      </c>
      <c r="W405" s="9"/>
      <c r="X405" s="14"/>
      <c r="Y405" s="14"/>
      <c r="Z405" s="14"/>
      <c r="AA405" s="15">
        <v>0</v>
      </c>
    </row>
    <row r="406" spans="1:93" s="32" customFormat="1" ht="47.25" x14ac:dyDescent="0.25">
      <c r="A406" s="31"/>
      <c r="B406" s="12" t="s">
        <v>57</v>
      </c>
      <c r="C406" s="8" t="s">
        <v>409</v>
      </c>
      <c r="D406" s="8"/>
      <c r="E406" s="8"/>
      <c r="F406" s="8"/>
      <c r="G406" s="10">
        <f>G407</f>
        <v>11966.4</v>
      </c>
      <c r="H406" s="10">
        <f t="shared" ref="H406:AA406" si="325">H407</f>
        <v>0</v>
      </c>
      <c r="I406" s="10">
        <f t="shared" si="325"/>
        <v>0</v>
      </c>
      <c r="J406" s="10">
        <f t="shared" si="325"/>
        <v>0</v>
      </c>
      <c r="K406" s="10">
        <f t="shared" si="325"/>
        <v>0</v>
      </c>
      <c r="L406" s="10">
        <f t="shared" si="325"/>
        <v>0</v>
      </c>
      <c r="M406" s="10">
        <f t="shared" si="325"/>
        <v>0</v>
      </c>
      <c r="N406" s="10">
        <f t="shared" si="325"/>
        <v>0</v>
      </c>
      <c r="O406" s="10">
        <f t="shared" si="325"/>
        <v>0</v>
      </c>
      <c r="P406" s="10">
        <f t="shared" si="325"/>
        <v>0</v>
      </c>
      <c r="Q406" s="10">
        <f t="shared" si="325"/>
        <v>0</v>
      </c>
      <c r="R406" s="10">
        <f t="shared" si="325"/>
        <v>0</v>
      </c>
      <c r="S406" s="10">
        <f t="shared" si="325"/>
        <v>0</v>
      </c>
      <c r="T406" s="10">
        <f t="shared" si="325"/>
        <v>0</v>
      </c>
      <c r="U406" s="10">
        <f t="shared" si="325"/>
        <v>0</v>
      </c>
      <c r="V406" s="10">
        <f t="shared" si="325"/>
        <v>12613</v>
      </c>
      <c r="W406" s="10">
        <f t="shared" si="325"/>
        <v>0</v>
      </c>
      <c r="X406" s="10">
        <f t="shared" si="325"/>
        <v>0</v>
      </c>
      <c r="Y406" s="10">
        <f t="shared" si="325"/>
        <v>0</v>
      </c>
      <c r="Z406" s="10">
        <f t="shared" si="325"/>
        <v>0</v>
      </c>
      <c r="AA406" s="10">
        <f t="shared" si="325"/>
        <v>12613</v>
      </c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  <c r="AP406" s="11"/>
      <c r="AQ406" s="11"/>
      <c r="AR406" s="11"/>
      <c r="AS406" s="11"/>
      <c r="AT406" s="11"/>
      <c r="AU406" s="11"/>
      <c r="AV406" s="11"/>
      <c r="AW406" s="11"/>
      <c r="AX406" s="11"/>
      <c r="AY406" s="11"/>
      <c r="AZ406" s="11"/>
      <c r="BA406" s="11"/>
      <c r="BB406" s="11"/>
      <c r="BC406" s="11"/>
      <c r="BD406" s="11"/>
      <c r="BE406" s="11"/>
      <c r="BF406" s="11"/>
      <c r="BG406" s="11"/>
      <c r="BH406" s="11"/>
      <c r="BI406" s="11"/>
      <c r="BJ406" s="11"/>
      <c r="BK406" s="11"/>
      <c r="BL406" s="11"/>
      <c r="BM406" s="11"/>
      <c r="BN406" s="11"/>
      <c r="BO406" s="11"/>
      <c r="BP406" s="11"/>
      <c r="BQ406" s="11"/>
      <c r="BR406" s="11"/>
      <c r="BS406" s="11"/>
      <c r="BT406" s="11"/>
      <c r="BU406" s="11"/>
      <c r="BV406" s="11"/>
      <c r="BW406" s="11"/>
      <c r="BX406" s="11"/>
      <c r="BY406" s="11"/>
      <c r="BZ406" s="11"/>
      <c r="CA406" s="11"/>
      <c r="CB406" s="11"/>
      <c r="CC406" s="11"/>
      <c r="CD406" s="11"/>
      <c r="CE406" s="11"/>
      <c r="CF406" s="11"/>
      <c r="CG406" s="11"/>
      <c r="CH406" s="11"/>
      <c r="CI406" s="11"/>
      <c r="CJ406" s="11"/>
      <c r="CK406" s="11"/>
      <c r="CL406" s="11"/>
      <c r="CM406" s="11"/>
      <c r="CN406" s="11"/>
      <c r="CO406" s="11"/>
    </row>
    <row r="407" spans="1:93" s="21" customFormat="1" ht="15.75" x14ac:dyDescent="0.25">
      <c r="A407" s="18"/>
      <c r="B407" s="26" t="s">
        <v>259</v>
      </c>
      <c r="C407" s="19" t="s">
        <v>409</v>
      </c>
      <c r="D407" s="19" t="s">
        <v>54</v>
      </c>
      <c r="E407" s="19" t="s">
        <v>27</v>
      </c>
      <c r="F407" s="19"/>
      <c r="G407" s="20">
        <f>G408+G411</f>
        <v>11966.4</v>
      </c>
      <c r="H407" s="20">
        <f t="shared" ref="H407:AA407" si="326">H408+H411</f>
        <v>0</v>
      </c>
      <c r="I407" s="20">
        <f t="shared" si="326"/>
        <v>0</v>
      </c>
      <c r="J407" s="20">
        <f t="shared" si="326"/>
        <v>0</v>
      </c>
      <c r="K407" s="20">
        <f t="shared" si="326"/>
        <v>0</v>
      </c>
      <c r="L407" s="20">
        <f t="shared" si="326"/>
        <v>0</v>
      </c>
      <c r="M407" s="20">
        <f t="shared" si="326"/>
        <v>0</v>
      </c>
      <c r="N407" s="20">
        <f t="shared" si="326"/>
        <v>0</v>
      </c>
      <c r="O407" s="20">
        <f t="shared" si="326"/>
        <v>0</v>
      </c>
      <c r="P407" s="20">
        <f t="shared" si="326"/>
        <v>0</v>
      </c>
      <c r="Q407" s="20">
        <f t="shared" si="326"/>
        <v>0</v>
      </c>
      <c r="R407" s="20">
        <f t="shared" si="326"/>
        <v>0</v>
      </c>
      <c r="S407" s="20">
        <f t="shared" si="326"/>
        <v>0</v>
      </c>
      <c r="T407" s="20">
        <f t="shared" si="326"/>
        <v>0</v>
      </c>
      <c r="U407" s="20">
        <f t="shared" si="326"/>
        <v>0</v>
      </c>
      <c r="V407" s="20">
        <f>V408+V411</f>
        <v>12613</v>
      </c>
      <c r="W407" s="20">
        <f t="shared" si="326"/>
        <v>0</v>
      </c>
      <c r="X407" s="20">
        <f t="shared" si="326"/>
        <v>0</v>
      </c>
      <c r="Y407" s="20">
        <f t="shared" si="326"/>
        <v>0</v>
      </c>
      <c r="Z407" s="20">
        <f t="shared" si="326"/>
        <v>0</v>
      </c>
      <c r="AA407" s="20">
        <f t="shared" si="326"/>
        <v>12613</v>
      </c>
    </row>
    <row r="408" spans="1:93" s="11" customFormat="1" ht="47.25" x14ac:dyDescent="0.25">
      <c r="A408" s="7"/>
      <c r="B408" s="12" t="s">
        <v>280</v>
      </c>
      <c r="C408" s="8" t="s">
        <v>409</v>
      </c>
      <c r="D408" s="8" t="s">
        <v>54</v>
      </c>
      <c r="E408" s="8" t="s">
        <v>220</v>
      </c>
      <c r="F408" s="8"/>
      <c r="G408" s="10">
        <f>G409</f>
        <v>10846</v>
      </c>
      <c r="H408" s="10">
        <f t="shared" ref="H408:AA408" si="327">H409</f>
        <v>0</v>
      </c>
      <c r="I408" s="10">
        <f t="shared" si="327"/>
        <v>0</v>
      </c>
      <c r="J408" s="10">
        <f t="shared" si="327"/>
        <v>0</v>
      </c>
      <c r="K408" s="10">
        <f t="shared" si="327"/>
        <v>0</v>
      </c>
      <c r="L408" s="10">
        <f t="shared" si="327"/>
        <v>0</v>
      </c>
      <c r="M408" s="10">
        <f t="shared" si="327"/>
        <v>0</v>
      </c>
      <c r="N408" s="10">
        <f t="shared" si="327"/>
        <v>0</v>
      </c>
      <c r="O408" s="10">
        <f t="shared" si="327"/>
        <v>0</v>
      </c>
      <c r="P408" s="10">
        <f t="shared" si="327"/>
        <v>0</v>
      </c>
      <c r="Q408" s="10">
        <f t="shared" si="327"/>
        <v>0</v>
      </c>
      <c r="R408" s="10">
        <f t="shared" si="327"/>
        <v>0</v>
      </c>
      <c r="S408" s="10">
        <f t="shared" si="327"/>
        <v>0</v>
      </c>
      <c r="T408" s="10">
        <f t="shared" si="327"/>
        <v>0</v>
      </c>
      <c r="U408" s="10">
        <f t="shared" si="327"/>
        <v>0</v>
      </c>
      <c r="V408" s="10">
        <f t="shared" si="327"/>
        <v>11432</v>
      </c>
      <c r="W408" s="10">
        <f t="shared" si="327"/>
        <v>0</v>
      </c>
      <c r="X408" s="10">
        <f t="shared" si="327"/>
        <v>0</v>
      </c>
      <c r="Y408" s="10">
        <f t="shared" si="327"/>
        <v>0</v>
      </c>
      <c r="Z408" s="10">
        <f t="shared" si="327"/>
        <v>0</v>
      </c>
      <c r="AA408" s="10">
        <f t="shared" si="327"/>
        <v>11432</v>
      </c>
    </row>
    <row r="409" spans="1:93" s="11" customFormat="1" ht="141.75" x14ac:dyDescent="0.25">
      <c r="A409" s="7"/>
      <c r="B409" s="12" t="s">
        <v>410</v>
      </c>
      <c r="C409" s="8" t="s">
        <v>409</v>
      </c>
      <c r="D409" s="8" t="s">
        <v>54</v>
      </c>
      <c r="E409" s="8" t="s">
        <v>220</v>
      </c>
      <c r="F409" s="8" t="s">
        <v>76</v>
      </c>
      <c r="G409" s="10">
        <f>G410</f>
        <v>10846</v>
      </c>
      <c r="H409" s="10">
        <f t="shared" ref="H409:AA409" si="328">H410</f>
        <v>0</v>
      </c>
      <c r="I409" s="10">
        <f t="shared" si="328"/>
        <v>0</v>
      </c>
      <c r="J409" s="10">
        <f t="shared" si="328"/>
        <v>0</v>
      </c>
      <c r="K409" s="10">
        <f t="shared" si="328"/>
        <v>0</v>
      </c>
      <c r="L409" s="10">
        <f t="shared" si="328"/>
        <v>0</v>
      </c>
      <c r="M409" s="10">
        <f t="shared" si="328"/>
        <v>0</v>
      </c>
      <c r="N409" s="10">
        <f t="shared" si="328"/>
        <v>0</v>
      </c>
      <c r="O409" s="10">
        <f t="shared" si="328"/>
        <v>0</v>
      </c>
      <c r="P409" s="10">
        <f t="shared" si="328"/>
        <v>0</v>
      </c>
      <c r="Q409" s="10">
        <f t="shared" si="328"/>
        <v>0</v>
      </c>
      <c r="R409" s="10">
        <f t="shared" si="328"/>
        <v>0</v>
      </c>
      <c r="S409" s="10">
        <f t="shared" si="328"/>
        <v>0</v>
      </c>
      <c r="T409" s="10">
        <f t="shared" si="328"/>
        <v>0</v>
      </c>
      <c r="U409" s="10">
        <f t="shared" si="328"/>
        <v>0</v>
      </c>
      <c r="V409" s="10">
        <f t="shared" si="328"/>
        <v>11432</v>
      </c>
      <c r="W409" s="10">
        <f t="shared" si="328"/>
        <v>0</v>
      </c>
      <c r="X409" s="10">
        <f t="shared" si="328"/>
        <v>0</v>
      </c>
      <c r="Y409" s="10">
        <f t="shared" si="328"/>
        <v>0</v>
      </c>
      <c r="Z409" s="10">
        <f t="shared" si="328"/>
        <v>0</v>
      </c>
      <c r="AA409" s="10">
        <f t="shared" si="328"/>
        <v>11432</v>
      </c>
    </row>
    <row r="410" spans="1:93" s="11" customFormat="1" ht="31.5" x14ac:dyDescent="0.25">
      <c r="A410" s="7"/>
      <c r="B410" s="12" t="s">
        <v>77</v>
      </c>
      <c r="C410" s="8" t="s">
        <v>409</v>
      </c>
      <c r="D410" s="8" t="s">
        <v>54</v>
      </c>
      <c r="E410" s="8" t="s">
        <v>220</v>
      </c>
      <c r="F410" s="8" t="s">
        <v>78</v>
      </c>
      <c r="G410" s="10">
        <f>10846</f>
        <v>10846</v>
      </c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10">
        <v>11432</v>
      </c>
      <c r="W410" s="9"/>
      <c r="X410" s="14"/>
      <c r="Y410" s="14"/>
      <c r="Z410" s="14"/>
      <c r="AA410" s="15">
        <v>11432</v>
      </c>
    </row>
    <row r="411" spans="1:93" s="11" customFormat="1" ht="15.75" x14ac:dyDescent="0.25">
      <c r="A411" s="7"/>
      <c r="B411" s="12" t="s">
        <v>260</v>
      </c>
      <c r="C411" s="8" t="s">
        <v>409</v>
      </c>
      <c r="D411" s="8" t="s">
        <v>54</v>
      </c>
      <c r="E411" s="8" t="s">
        <v>56</v>
      </c>
      <c r="F411" s="8"/>
      <c r="G411" s="10">
        <f>G412</f>
        <v>1120.4000000000001</v>
      </c>
      <c r="H411" s="10">
        <f t="shared" ref="H411:AA411" si="329">H412</f>
        <v>0</v>
      </c>
      <c r="I411" s="10">
        <f t="shared" si="329"/>
        <v>0</v>
      </c>
      <c r="J411" s="10">
        <f t="shared" si="329"/>
        <v>0</v>
      </c>
      <c r="K411" s="10">
        <f t="shared" si="329"/>
        <v>0</v>
      </c>
      <c r="L411" s="10">
        <f t="shared" si="329"/>
        <v>0</v>
      </c>
      <c r="M411" s="10">
        <f t="shared" si="329"/>
        <v>0</v>
      </c>
      <c r="N411" s="10">
        <f t="shared" si="329"/>
        <v>0</v>
      </c>
      <c r="O411" s="10">
        <f t="shared" si="329"/>
        <v>0</v>
      </c>
      <c r="P411" s="10">
        <f t="shared" si="329"/>
        <v>0</v>
      </c>
      <c r="Q411" s="10">
        <f t="shared" si="329"/>
        <v>0</v>
      </c>
      <c r="R411" s="10">
        <f t="shared" si="329"/>
        <v>0</v>
      </c>
      <c r="S411" s="10">
        <f t="shared" si="329"/>
        <v>0</v>
      </c>
      <c r="T411" s="10">
        <f t="shared" si="329"/>
        <v>0</v>
      </c>
      <c r="U411" s="10">
        <f t="shared" si="329"/>
        <v>0</v>
      </c>
      <c r="V411" s="10">
        <f t="shared" si="329"/>
        <v>1181</v>
      </c>
      <c r="W411" s="10">
        <f t="shared" si="329"/>
        <v>0</v>
      </c>
      <c r="X411" s="10">
        <f t="shared" si="329"/>
        <v>0</v>
      </c>
      <c r="Y411" s="10">
        <f t="shared" si="329"/>
        <v>0</v>
      </c>
      <c r="Z411" s="10">
        <f t="shared" si="329"/>
        <v>0</v>
      </c>
      <c r="AA411" s="10">
        <f t="shared" si="329"/>
        <v>1181</v>
      </c>
    </row>
    <row r="412" spans="1:93" s="11" customFormat="1" ht="141.75" x14ac:dyDescent="0.25">
      <c r="A412" s="7"/>
      <c r="B412" s="12" t="s">
        <v>410</v>
      </c>
      <c r="C412" s="8" t="s">
        <v>409</v>
      </c>
      <c r="D412" s="8" t="s">
        <v>54</v>
      </c>
      <c r="E412" s="8" t="s">
        <v>56</v>
      </c>
      <c r="F412" s="8" t="s">
        <v>76</v>
      </c>
      <c r="G412" s="10">
        <f>G413</f>
        <v>1120.4000000000001</v>
      </c>
      <c r="H412" s="10">
        <f t="shared" ref="H412:AA412" si="330">H413</f>
        <v>0</v>
      </c>
      <c r="I412" s="10">
        <f t="shared" si="330"/>
        <v>0</v>
      </c>
      <c r="J412" s="10">
        <f t="shared" si="330"/>
        <v>0</v>
      </c>
      <c r="K412" s="10">
        <f t="shared" si="330"/>
        <v>0</v>
      </c>
      <c r="L412" s="10">
        <f t="shared" si="330"/>
        <v>0</v>
      </c>
      <c r="M412" s="10">
        <f t="shared" si="330"/>
        <v>0</v>
      </c>
      <c r="N412" s="10">
        <f t="shared" si="330"/>
        <v>0</v>
      </c>
      <c r="O412" s="10">
        <f t="shared" si="330"/>
        <v>0</v>
      </c>
      <c r="P412" s="10">
        <f t="shared" si="330"/>
        <v>0</v>
      </c>
      <c r="Q412" s="10">
        <f t="shared" si="330"/>
        <v>0</v>
      </c>
      <c r="R412" s="10">
        <f t="shared" si="330"/>
        <v>0</v>
      </c>
      <c r="S412" s="10">
        <f t="shared" si="330"/>
        <v>0</v>
      </c>
      <c r="T412" s="10">
        <f t="shared" si="330"/>
        <v>0</v>
      </c>
      <c r="U412" s="10">
        <f t="shared" si="330"/>
        <v>0</v>
      </c>
      <c r="V412" s="10">
        <f t="shared" si="330"/>
        <v>1181</v>
      </c>
      <c r="W412" s="10">
        <f t="shared" si="330"/>
        <v>0</v>
      </c>
      <c r="X412" s="10">
        <f t="shared" si="330"/>
        <v>0</v>
      </c>
      <c r="Y412" s="10">
        <f t="shared" si="330"/>
        <v>0</v>
      </c>
      <c r="Z412" s="10">
        <f t="shared" si="330"/>
        <v>0</v>
      </c>
      <c r="AA412" s="10">
        <f t="shared" si="330"/>
        <v>1181</v>
      </c>
    </row>
    <row r="413" spans="1:93" s="11" customFormat="1" ht="31.5" x14ac:dyDescent="0.25">
      <c r="A413" s="7"/>
      <c r="B413" s="12" t="s">
        <v>77</v>
      </c>
      <c r="C413" s="8" t="s">
        <v>409</v>
      </c>
      <c r="D413" s="8" t="s">
        <v>54</v>
      </c>
      <c r="E413" s="8" t="s">
        <v>56</v>
      </c>
      <c r="F413" s="8" t="s">
        <v>78</v>
      </c>
      <c r="G413" s="10">
        <v>1120.4000000000001</v>
      </c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10">
        <v>1181</v>
      </c>
      <c r="W413" s="9"/>
      <c r="X413" s="14"/>
      <c r="Y413" s="14"/>
      <c r="Z413" s="14"/>
      <c r="AA413" s="15">
        <v>1181</v>
      </c>
    </row>
    <row r="414" spans="1:93" s="32" customFormat="1" ht="15.75" x14ac:dyDescent="0.25">
      <c r="A414" s="31"/>
      <c r="B414" s="12" t="s">
        <v>72</v>
      </c>
      <c r="C414" s="8" t="s">
        <v>411</v>
      </c>
      <c r="D414" s="8"/>
      <c r="E414" s="8"/>
      <c r="F414" s="8"/>
      <c r="G414" s="10">
        <f>G415</f>
        <v>693.8</v>
      </c>
      <c r="H414" s="10">
        <f t="shared" ref="H414:AA414" si="331">H415</f>
        <v>0</v>
      </c>
      <c r="I414" s="10">
        <f t="shared" si="331"/>
        <v>0</v>
      </c>
      <c r="J414" s="10">
        <f t="shared" si="331"/>
        <v>0</v>
      </c>
      <c r="K414" s="10">
        <f t="shared" si="331"/>
        <v>0</v>
      </c>
      <c r="L414" s="10">
        <f t="shared" si="331"/>
        <v>0</v>
      </c>
      <c r="M414" s="10">
        <f t="shared" si="331"/>
        <v>0</v>
      </c>
      <c r="N414" s="10">
        <f t="shared" si="331"/>
        <v>0</v>
      </c>
      <c r="O414" s="10">
        <f t="shared" si="331"/>
        <v>0</v>
      </c>
      <c r="P414" s="10">
        <f t="shared" si="331"/>
        <v>0</v>
      </c>
      <c r="Q414" s="10">
        <f t="shared" si="331"/>
        <v>0</v>
      </c>
      <c r="R414" s="10">
        <f t="shared" si="331"/>
        <v>0</v>
      </c>
      <c r="S414" s="10">
        <f t="shared" si="331"/>
        <v>0</v>
      </c>
      <c r="T414" s="10">
        <f t="shared" si="331"/>
        <v>0</v>
      </c>
      <c r="U414" s="10">
        <f t="shared" si="331"/>
        <v>0</v>
      </c>
      <c r="V414" s="10">
        <f t="shared" si="331"/>
        <v>693.8</v>
      </c>
      <c r="W414" s="10">
        <f t="shared" si="331"/>
        <v>0</v>
      </c>
      <c r="X414" s="10">
        <f t="shared" si="331"/>
        <v>0</v>
      </c>
      <c r="Y414" s="10">
        <f t="shared" si="331"/>
        <v>0</v>
      </c>
      <c r="Z414" s="10">
        <f t="shared" si="331"/>
        <v>0</v>
      </c>
      <c r="AA414" s="10">
        <f t="shared" si="331"/>
        <v>693.8</v>
      </c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  <c r="AP414" s="11"/>
      <c r="AQ414" s="11"/>
      <c r="AR414" s="11"/>
      <c r="AS414" s="11"/>
      <c r="AT414" s="11"/>
      <c r="AU414" s="11"/>
      <c r="AV414" s="11"/>
      <c r="AW414" s="11"/>
      <c r="AX414" s="11"/>
      <c r="AY414" s="11"/>
      <c r="AZ414" s="11"/>
      <c r="BA414" s="11"/>
      <c r="BB414" s="11"/>
      <c r="BC414" s="11"/>
      <c r="BD414" s="11"/>
      <c r="BE414" s="11"/>
      <c r="BF414" s="11"/>
      <c r="BG414" s="11"/>
      <c r="BH414" s="11"/>
      <c r="BI414" s="11"/>
      <c r="BJ414" s="11"/>
      <c r="BK414" s="11"/>
      <c r="BL414" s="11"/>
      <c r="BM414" s="11"/>
      <c r="BN414" s="11"/>
      <c r="BO414" s="11"/>
      <c r="BP414" s="11"/>
      <c r="BQ414" s="11"/>
      <c r="BR414" s="11"/>
      <c r="BS414" s="11"/>
      <c r="BT414" s="11"/>
      <c r="BU414" s="11"/>
      <c r="BV414" s="11"/>
      <c r="BW414" s="11"/>
      <c r="BX414" s="11"/>
      <c r="BY414" s="11"/>
      <c r="BZ414" s="11"/>
      <c r="CA414" s="11"/>
      <c r="CB414" s="11"/>
      <c r="CC414" s="11"/>
      <c r="CD414" s="11"/>
      <c r="CE414" s="11"/>
      <c r="CF414" s="11"/>
      <c r="CG414" s="11"/>
      <c r="CH414" s="11"/>
      <c r="CI414" s="11"/>
      <c r="CJ414" s="11"/>
      <c r="CK414" s="11"/>
      <c r="CL414" s="11"/>
      <c r="CM414" s="11"/>
      <c r="CN414" s="11"/>
      <c r="CO414" s="11"/>
    </row>
    <row r="415" spans="1:93" s="21" customFormat="1" ht="15.75" x14ac:dyDescent="0.25">
      <c r="A415" s="18"/>
      <c r="B415" s="26" t="s">
        <v>259</v>
      </c>
      <c r="C415" s="19" t="s">
        <v>411</v>
      </c>
      <c r="D415" s="19" t="s">
        <v>54</v>
      </c>
      <c r="E415" s="19" t="s">
        <v>27</v>
      </c>
      <c r="F415" s="19"/>
      <c r="G415" s="20">
        <f>G416+G421</f>
        <v>693.8</v>
      </c>
      <c r="H415" s="20">
        <f t="shared" ref="H415:AA415" si="332">H416+H421</f>
        <v>0</v>
      </c>
      <c r="I415" s="20">
        <f t="shared" si="332"/>
        <v>0</v>
      </c>
      <c r="J415" s="20">
        <f t="shared" si="332"/>
        <v>0</v>
      </c>
      <c r="K415" s="20">
        <f t="shared" si="332"/>
        <v>0</v>
      </c>
      <c r="L415" s="20">
        <f t="shared" si="332"/>
        <v>0</v>
      </c>
      <c r="M415" s="20">
        <f t="shared" si="332"/>
        <v>0</v>
      </c>
      <c r="N415" s="20">
        <f t="shared" si="332"/>
        <v>0</v>
      </c>
      <c r="O415" s="20">
        <f t="shared" si="332"/>
        <v>0</v>
      </c>
      <c r="P415" s="20">
        <f t="shared" si="332"/>
        <v>0</v>
      </c>
      <c r="Q415" s="20">
        <f t="shared" si="332"/>
        <v>0</v>
      </c>
      <c r="R415" s="20">
        <f t="shared" si="332"/>
        <v>0</v>
      </c>
      <c r="S415" s="20">
        <f t="shared" si="332"/>
        <v>0</v>
      </c>
      <c r="T415" s="20">
        <f t="shared" si="332"/>
        <v>0</v>
      </c>
      <c r="U415" s="20">
        <f t="shared" si="332"/>
        <v>0</v>
      </c>
      <c r="V415" s="20">
        <f t="shared" si="332"/>
        <v>693.8</v>
      </c>
      <c r="W415" s="20">
        <f t="shared" si="332"/>
        <v>0</v>
      </c>
      <c r="X415" s="20">
        <f t="shared" si="332"/>
        <v>0</v>
      </c>
      <c r="Y415" s="20">
        <f t="shared" si="332"/>
        <v>0</v>
      </c>
      <c r="Z415" s="20">
        <f t="shared" si="332"/>
        <v>0</v>
      </c>
      <c r="AA415" s="20">
        <f t="shared" si="332"/>
        <v>693.8</v>
      </c>
    </row>
    <row r="416" spans="1:93" s="11" customFormat="1" ht="47.25" x14ac:dyDescent="0.25">
      <c r="A416" s="7"/>
      <c r="B416" s="12" t="s">
        <v>280</v>
      </c>
      <c r="C416" s="8" t="s">
        <v>411</v>
      </c>
      <c r="D416" s="8" t="s">
        <v>54</v>
      </c>
      <c r="E416" s="8" t="s">
        <v>220</v>
      </c>
      <c r="F416" s="8"/>
      <c r="G416" s="10">
        <f>G417+G419</f>
        <v>693.8</v>
      </c>
      <c r="H416" s="10">
        <f t="shared" ref="H416:AA416" si="333">H417+H419</f>
        <v>0</v>
      </c>
      <c r="I416" s="10">
        <f t="shared" si="333"/>
        <v>0</v>
      </c>
      <c r="J416" s="10">
        <f t="shared" si="333"/>
        <v>0</v>
      </c>
      <c r="K416" s="10">
        <f t="shared" si="333"/>
        <v>0</v>
      </c>
      <c r="L416" s="10">
        <f t="shared" si="333"/>
        <v>0</v>
      </c>
      <c r="M416" s="10">
        <f t="shared" si="333"/>
        <v>0</v>
      </c>
      <c r="N416" s="10">
        <f t="shared" si="333"/>
        <v>0</v>
      </c>
      <c r="O416" s="10">
        <f t="shared" si="333"/>
        <v>0</v>
      </c>
      <c r="P416" s="10">
        <f t="shared" si="333"/>
        <v>0</v>
      </c>
      <c r="Q416" s="10">
        <f t="shared" si="333"/>
        <v>0</v>
      </c>
      <c r="R416" s="10">
        <f t="shared" si="333"/>
        <v>0</v>
      </c>
      <c r="S416" s="10">
        <f t="shared" si="333"/>
        <v>0</v>
      </c>
      <c r="T416" s="10">
        <f t="shared" si="333"/>
        <v>0</v>
      </c>
      <c r="U416" s="10">
        <f t="shared" si="333"/>
        <v>0</v>
      </c>
      <c r="V416" s="10">
        <f t="shared" si="333"/>
        <v>693.8</v>
      </c>
      <c r="W416" s="10">
        <f t="shared" si="333"/>
        <v>0</v>
      </c>
      <c r="X416" s="10">
        <f t="shared" si="333"/>
        <v>0</v>
      </c>
      <c r="Y416" s="10">
        <f t="shared" si="333"/>
        <v>0</v>
      </c>
      <c r="Z416" s="10">
        <f t="shared" si="333"/>
        <v>0</v>
      </c>
      <c r="AA416" s="10">
        <f t="shared" si="333"/>
        <v>693.8</v>
      </c>
    </row>
    <row r="417" spans="1:93" s="11" customFormat="1" ht="47.25" x14ac:dyDescent="0.25">
      <c r="A417" s="7"/>
      <c r="B417" s="12" t="s">
        <v>79</v>
      </c>
      <c r="C417" s="8" t="s">
        <v>411</v>
      </c>
      <c r="D417" s="8" t="s">
        <v>54</v>
      </c>
      <c r="E417" s="8" t="s">
        <v>220</v>
      </c>
      <c r="F417" s="8" t="s">
        <v>37</v>
      </c>
      <c r="G417" s="10">
        <f>G418</f>
        <v>691.4</v>
      </c>
      <c r="H417" s="10">
        <f t="shared" ref="H417:AA417" si="334">H418</f>
        <v>0</v>
      </c>
      <c r="I417" s="10">
        <f t="shared" si="334"/>
        <v>0</v>
      </c>
      <c r="J417" s="10">
        <f t="shared" si="334"/>
        <v>0</v>
      </c>
      <c r="K417" s="10">
        <f t="shared" si="334"/>
        <v>0</v>
      </c>
      <c r="L417" s="10">
        <f t="shared" si="334"/>
        <v>0</v>
      </c>
      <c r="M417" s="10">
        <f t="shared" si="334"/>
        <v>0</v>
      </c>
      <c r="N417" s="10">
        <f t="shared" si="334"/>
        <v>0</v>
      </c>
      <c r="O417" s="10">
        <f t="shared" si="334"/>
        <v>0</v>
      </c>
      <c r="P417" s="10">
        <f t="shared" si="334"/>
        <v>0</v>
      </c>
      <c r="Q417" s="10">
        <f t="shared" si="334"/>
        <v>0</v>
      </c>
      <c r="R417" s="10">
        <f t="shared" si="334"/>
        <v>0</v>
      </c>
      <c r="S417" s="10">
        <f t="shared" si="334"/>
        <v>0</v>
      </c>
      <c r="T417" s="10">
        <f t="shared" si="334"/>
        <v>0</v>
      </c>
      <c r="U417" s="10">
        <f t="shared" si="334"/>
        <v>0</v>
      </c>
      <c r="V417" s="10">
        <f t="shared" si="334"/>
        <v>691.4</v>
      </c>
      <c r="W417" s="10">
        <f t="shared" si="334"/>
        <v>0</v>
      </c>
      <c r="X417" s="10">
        <f t="shared" si="334"/>
        <v>0</v>
      </c>
      <c r="Y417" s="10">
        <f t="shared" si="334"/>
        <v>0</v>
      </c>
      <c r="Z417" s="10">
        <f t="shared" si="334"/>
        <v>0</v>
      </c>
      <c r="AA417" s="10">
        <f t="shared" si="334"/>
        <v>691.4</v>
      </c>
    </row>
    <row r="418" spans="1:93" s="11" customFormat="1" ht="47.25" x14ac:dyDescent="0.25">
      <c r="A418" s="7"/>
      <c r="B418" s="12" t="s">
        <v>38</v>
      </c>
      <c r="C418" s="8" t="s">
        <v>411</v>
      </c>
      <c r="D418" s="8" t="s">
        <v>54</v>
      </c>
      <c r="E418" s="8" t="s">
        <v>220</v>
      </c>
      <c r="F418" s="8" t="s">
        <v>39</v>
      </c>
      <c r="G418" s="10">
        <v>691.4</v>
      </c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10">
        <v>691.4</v>
      </c>
      <c r="W418" s="9"/>
      <c r="X418" s="14"/>
      <c r="Y418" s="14"/>
      <c r="Z418" s="14"/>
      <c r="AA418" s="15">
        <v>691.4</v>
      </c>
    </row>
    <row r="419" spans="1:93" s="11" customFormat="1" ht="31.5" x14ac:dyDescent="0.25">
      <c r="A419" s="7"/>
      <c r="B419" s="12" t="s">
        <v>80</v>
      </c>
      <c r="C419" s="8" t="s">
        <v>411</v>
      </c>
      <c r="D419" s="8" t="s">
        <v>54</v>
      </c>
      <c r="E419" s="8" t="s">
        <v>220</v>
      </c>
      <c r="F419" s="8" t="s">
        <v>31</v>
      </c>
      <c r="G419" s="10">
        <f>G420</f>
        <v>2.4</v>
      </c>
      <c r="H419" s="10">
        <f t="shared" ref="H419:AA419" si="335">H420</f>
        <v>0</v>
      </c>
      <c r="I419" s="10">
        <f t="shared" si="335"/>
        <v>0</v>
      </c>
      <c r="J419" s="10">
        <f t="shared" si="335"/>
        <v>0</v>
      </c>
      <c r="K419" s="10">
        <f t="shared" si="335"/>
        <v>0</v>
      </c>
      <c r="L419" s="10">
        <f t="shared" si="335"/>
        <v>0</v>
      </c>
      <c r="M419" s="10">
        <f t="shared" si="335"/>
        <v>0</v>
      </c>
      <c r="N419" s="10">
        <f t="shared" si="335"/>
        <v>0</v>
      </c>
      <c r="O419" s="10">
        <f t="shared" si="335"/>
        <v>0</v>
      </c>
      <c r="P419" s="10">
        <f t="shared" si="335"/>
        <v>0</v>
      </c>
      <c r="Q419" s="10">
        <f t="shared" si="335"/>
        <v>0</v>
      </c>
      <c r="R419" s="10">
        <f t="shared" si="335"/>
        <v>0</v>
      </c>
      <c r="S419" s="10">
        <f t="shared" si="335"/>
        <v>0</v>
      </c>
      <c r="T419" s="10">
        <f t="shared" si="335"/>
        <v>0</v>
      </c>
      <c r="U419" s="10">
        <f t="shared" si="335"/>
        <v>0</v>
      </c>
      <c r="V419" s="10">
        <f t="shared" si="335"/>
        <v>2.4</v>
      </c>
      <c r="W419" s="10">
        <f t="shared" si="335"/>
        <v>0</v>
      </c>
      <c r="X419" s="10">
        <f t="shared" si="335"/>
        <v>0</v>
      </c>
      <c r="Y419" s="10">
        <f t="shared" si="335"/>
        <v>0</v>
      </c>
      <c r="Z419" s="10">
        <f t="shared" si="335"/>
        <v>0</v>
      </c>
      <c r="AA419" s="10">
        <f t="shared" si="335"/>
        <v>2.4</v>
      </c>
    </row>
    <row r="420" spans="1:93" s="11" customFormat="1" ht="21.75" customHeight="1" x14ac:dyDescent="0.25">
      <c r="A420" s="7"/>
      <c r="B420" s="12" t="s">
        <v>81</v>
      </c>
      <c r="C420" s="8" t="s">
        <v>411</v>
      </c>
      <c r="D420" s="8" t="s">
        <v>54</v>
      </c>
      <c r="E420" s="8" t="s">
        <v>220</v>
      </c>
      <c r="F420" s="8" t="s">
        <v>82</v>
      </c>
      <c r="G420" s="10">
        <v>2.4</v>
      </c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10">
        <v>2.4</v>
      </c>
      <c r="W420" s="9"/>
      <c r="X420" s="14"/>
      <c r="Y420" s="14"/>
      <c r="Z420" s="14"/>
      <c r="AA420" s="15">
        <v>2.4</v>
      </c>
    </row>
    <row r="421" spans="1:93" s="5" customFormat="1" ht="15.75" hidden="1" x14ac:dyDescent="0.25">
      <c r="A421" s="6"/>
      <c r="B421" s="52" t="s">
        <v>260</v>
      </c>
      <c r="C421" s="53" t="s">
        <v>411</v>
      </c>
      <c r="D421" s="53" t="s">
        <v>54</v>
      </c>
      <c r="E421" s="53" t="s">
        <v>56</v>
      </c>
      <c r="F421" s="53"/>
      <c r="G421" s="54">
        <f>G422+G424</f>
        <v>0</v>
      </c>
      <c r="H421" s="54">
        <f t="shared" ref="H421:AA421" si="336">H422+H424</f>
        <v>0</v>
      </c>
      <c r="I421" s="54">
        <f t="shared" si="336"/>
        <v>0</v>
      </c>
      <c r="J421" s="54">
        <f t="shared" si="336"/>
        <v>0</v>
      </c>
      <c r="K421" s="54">
        <f t="shared" si="336"/>
        <v>0</v>
      </c>
      <c r="L421" s="54">
        <f t="shared" si="336"/>
        <v>0</v>
      </c>
      <c r="M421" s="54">
        <f t="shared" si="336"/>
        <v>0</v>
      </c>
      <c r="N421" s="54">
        <f t="shared" si="336"/>
        <v>0</v>
      </c>
      <c r="O421" s="54">
        <f t="shared" si="336"/>
        <v>0</v>
      </c>
      <c r="P421" s="54">
        <f t="shared" si="336"/>
        <v>0</v>
      </c>
      <c r="Q421" s="54">
        <f t="shared" si="336"/>
        <v>0</v>
      </c>
      <c r="R421" s="54">
        <f t="shared" si="336"/>
        <v>0</v>
      </c>
      <c r="S421" s="54">
        <f t="shared" si="336"/>
        <v>0</v>
      </c>
      <c r="T421" s="54">
        <f t="shared" si="336"/>
        <v>0</v>
      </c>
      <c r="U421" s="54">
        <f t="shared" si="336"/>
        <v>0</v>
      </c>
      <c r="V421" s="54">
        <f t="shared" si="336"/>
        <v>0</v>
      </c>
      <c r="W421" s="54">
        <f t="shared" si="336"/>
        <v>0</v>
      </c>
      <c r="X421" s="54">
        <f t="shared" si="336"/>
        <v>0</v>
      </c>
      <c r="Y421" s="54">
        <f t="shared" si="336"/>
        <v>0</v>
      </c>
      <c r="Z421" s="54">
        <f t="shared" si="336"/>
        <v>0</v>
      </c>
      <c r="AA421" s="54">
        <f t="shared" si="336"/>
        <v>0</v>
      </c>
    </row>
    <row r="422" spans="1:93" s="5" customFormat="1" ht="47.25" hidden="1" x14ac:dyDescent="0.25">
      <c r="A422" s="6"/>
      <c r="B422" s="52" t="s">
        <v>79</v>
      </c>
      <c r="C422" s="53" t="s">
        <v>411</v>
      </c>
      <c r="D422" s="53" t="s">
        <v>54</v>
      </c>
      <c r="E422" s="53" t="s">
        <v>56</v>
      </c>
      <c r="F422" s="53" t="s">
        <v>37</v>
      </c>
      <c r="G422" s="54">
        <f>G423</f>
        <v>0</v>
      </c>
      <c r="H422" s="54">
        <f t="shared" ref="H422:Z422" si="337">H423</f>
        <v>0</v>
      </c>
      <c r="I422" s="54">
        <f t="shared" si="337"/>
        <v>0</v>
      </c>
      <c r="J422" s="54">
        <f t="shared" si="337"/>
        <v>0</v>
      </c>
      <c r="K422" s="54">
        <f t="shared" si="337"/>
        <v>0</v>
      </c>
      <c r="L422" s="54">
        <f t="shared" si="337"/>
        <v>0</v>
      </c>
      <c r="M422" s="54">
        <f t="shared" si="337"/>
        <v>0</v>
      </c>
      <c r="N422" s="54">
        <f t="shared" si="337"/>
        <v>0</v>
      </c>
      <c r="O422" s="54">
        <f t="shared" si="337"/>
        <v>0</v>
      </c>
      <c r="P422" s="54">
        <f t="shared" si="337"/>
        <v>0</v>
      </c>
      <c r="Q422" s="54">
        <f t="shared" si="337"/>
        <v>0</v>
      </c>
      <c r="R422" s="54">
        <f t="shared" si="337"/>
        <v>0</v>
      </c>
      <c r="S422" s="54">
        <f t="shared" si="337"/>
        <v>0</v>
      </c>
      <c r="T422" s="54">
        <f t="shared" si="337"/>
        <v>0</v>
      </c>
      <c r="U422" s="54">
        <f t="shared" si="337"/>
        <v>0</v>
      </c>
      <c r="V422" s="54">
        <f t="shared" si="337"/>
        <v>0</v>
      </c>
      <c r="W422" s="54">
        <f t="shared" si="337"/>
        <v>0</v>
      </c>
      <c r="X422" s="54">
        <f t="shared" si="337"/>
        <v>0</v>
      </c>
      <c r="Y422" s="54">
        <f t="shared" si="337"/>
        <v>0</v>
      </c>
      <c r="Z422" s="54">
        <f t="shared" si="337"/>
        <v>0</v>
      </c>
      <c r="AA422" s="54"/>
    </row>
    <row r="423" spans="1:93" s="5" customFormat="1" ht="47.25" hidden="1" x14ac:dyDescent="0.25">
      <c r="A423" s="6"/>
      <c r="B423" s="52" t="s">
        <v>38</v>
      </c>
      <c r="C423" s="53" t="s">
        <v>411</v>
      </c>
      <c r="D423" s="53" t="s">
        <v>54</v>
      </c>
      <c r="E423" s="53" t="s">
        <v>56</v>
      </c>
      <c r="F423" s="53" t="s">
        <v>39</v>
      </c>
      <c r="G423" s="54"/>
      <c r="H423" s="55"/>
      <c r="I423" s="55"/>
      <c r="J423" s="55"/>
      <c r="K423" s="55"/>
      <c r="L423" s="55"/>
      <c r="M423" s="55"/>
      <c r="N423" s="55"/>
      <c r="O423" s="55"/>
      <c r="P423" s="55"/>
      <c r="Q423" s="55"/>
      <c r="R423" s="55"/>
      <c r="S423" s="55"/>
      <c r="T423" s="55"/>
      <c r="U423" s="55"/>
      <c r="V423" s="54"/>
      <c r="W423" s="55"/>
      <c r="X423" s="56"/>
      <c r="Y423" s="56"/>
      <c r="Z423" s="56"/>
      <c r="AA423" s="57"/>
    </row>
    <row r="424" spans="1:93" s="5" customFormat="1" ht="31.5" hidden="1" x14ac:dyDescent="0.25">
      <c r="A424" s="6"/>
      <c r="B424" s="52" t="s">
        <v>80</v>
      </c>
      <c r="C424" s="53" t="s">
        <v>411</v>
      </c>
      <c r="D424" s="53" t="s">
        <v>54</v>
      </c>
      <c r="E424" s="53" t="s">
        <v>56</v>
      </c>
      <c r="F424" s="53" t="s">
        <v>31</v>
      </c>
      <c r="G424" s="54"/>
      <c r="H424" s="54">
        <f t="shared" ref="H424:Z424" si="338">H425</f>
        <v>0</v>
      </c>
      <c r="I424" s="54">
        <f t="shared" si="338"/>
        <v>0</v>
      </c>
      <c r="J424" s="54">
        <f t="shared" si="338"/>
        <v>0</v>
      </c>
      <c r="K424" s="54">
        <f t="shared" si="338"/>
        <v>0</v>
      </c>
      <c r="L424" s="54">
        <f t="shared" si="338"/>
        <v>0</v>
      </c>
      <c r="M424" s="54">
        <f t="shared" si="338"/>
        <v>0</v>
      </c>
      <c r="N424" s="54">
        <f t="shared" si="338"/>
        <v>0</v>
      </c>
      <c r="O424" s="54">
        <f t="shared" si="338"/>
        <v>0</v>
      </c>
      <c r="P424" s="54">
        <f t="shared" si="338"/>
        <v>0</v>
      </c>
      <c r="Q424" s="54">
        <f t="shared" si="338"/>
        <v>0</v>
      </c>
      <c r="R424" s="54">
        <f t="shared" si="338"/>
        <v>0</v>
      </c>
      <c r="S424" s="54">
        <f t="shared" si="338"/>
        <v>0</v>
      </c>
      <c r="T424" s="54">
        <f t="shared" si="338"/>
        <v>0</v>
      </c>
      <c r="U424" s="54">
        <f t="shared" si="338"/>
        <v>0</v>
      </c>
      <c r="V424" s="54"/>
      <c r="W424" s="54">
        <f t="shared" si="338"/>
        <v>0</v>
      </c>
      <c r="X424" s="54">
        <f t="shared" si="338"/>
        <v>0</v>
      </c>
      <c r="Y424" s="54">
        <f t="shared" si="338"/>
        <v>0</v>
      </c>
      <c r="Z424" s="54">
        <f t="shared" si="338"/>
        <v>0</v>
      </c>
      <c r="AA424" s="54"/>
    </row>
    <row r="425" spans="1:93" s="5" customFormat="1" ht="15.75" hidden="1" x14ac:dyDescent="0.25">
      <c r="A425" s="6"/>
      <c r="B425" s="52" t="s">
        <v>81</v>
      </c>
      <c r="C425" s="53" t="s">
        <v>411</v>
      </c>
      <c r="D425" s="53" t="s">
        <v>54</v>
      </c>
      <c r="E425" s="53" t="s">
        <v>56</v>
      </c>
      <c r="F425" s="53" t="s">
        <v>82</v>
      </c>
      <c r="G425" s="54"/>
      <c r="H425" s="55"/>
      <c r="I425" s="55"/>
      <c r="J425" s="55"/>
      <c r="K425" s="55"/>
      <c r="L425" s="55"/>
      <c r="M425" s="55"/>
      <c r="N425" s="55"/>
      <c r="O425" s="55"/>
      <c r="P425" s="55"/>
      <c r="Q425" s="55"/>
      <c r="R425" s="55"/>
      <c r="S425" s="55"/>
      <c r="T425" s="55"/>
      <c r="U425" s="55"/>
      <c r="V425" s="54"/>
      <c r="W425" s="55"/>
      <c r="X425" s="56"/>
      <c r="Y425" s="56"/>
      <c r="Z425" s="56"/>
      <c r="AA425" s="57"/>
    </row>
    <row r="426" spans="1:93" s="5" customFormat="1" ht="47.25" hidden="1" x14ac:dyDescent="0.25">
      <c r="A426" s="6"/>
      <c r="B426" s="52" t="s">
        <v>57</v>
      </c>
      <c r="C426" s="53" t="s">
        <v>414</v>
      </c>
      <c r="D426" s="53"/>
      <c r="E426" s="53"/>
      <c r="F426" s="53"/>
      <c r="G426" s="54">
        <f>G427</f>
        <v>0</v>
      </c>
      <c r="H426" s="54">
        <f t="shared" ref="H426:AA426" si="339">H427</f>
        <v>0</v>
      </c>
      <c r="I426" s="54">
        <f t="shared" si="339"/>
        <v>0</v>
      </c>
      <c r="J426" s="54">
        <f t="shared" si="339"/>
        <v>0</v>
      </c>
      <c r="K426" s="54">
        <f t="shared" si="339"/>
        <v>0</v>
      </c>
      <c r="L426" s="54">
        <f t="shared" si="339"/>
        <v>0</v>
      </c>
      <c r="M426" s="54">
        <f t="shared" si="339"/>
        <v>0</v>
      </c>
      <c r="N426" s="54">
        <f t="shared" si="339"/>
        <v>0</v>
      </c>
      <c r="O426" s="54">
        <f t="shared" si="339"/>
        <v>0</v>
      </c>
      <c r="P426" s="54">
        <f t="shared" si="339"/>
        <v>0</v>
      </c>
      <c r="Q426" s="54">
        <f t="shared" si="339"/>
        <v>0</v>
      </c>
      <c r="R426" s="54">
        <f t="shared" si="339"/>
        <v>0</v>
      </c>
      <c r="S426" s="54">
        <f t="shared" si="339"/>
        <v>0</v>
      </c>
      <c r="T426" s="54">
        <f t="shared" si="339"/>
        <v>0</v>
      </c>
      <c r="U426" s="54">
        <f t="shared" si="339"/>
        <v>0</v>
      </c>
      <c r="V426" s="54">
        <f t="shared" si="339"/>
        <v>0</v>
      </c>
      <c r="W426" s="54">
        <f t="shared" si="339"/>
        <v>0</v>
      </c>
      <c r="X426" s="54">
        <f t="shared" si="339"/>
        <v>0</v>
      </c>
      <c r="Y426" s="54">
        <f t="shared" si="339"/>
        <v>0</v>
      </c>
      <c r="Z426" s="54">
        <f t="shared" si="339"/>
        <v>0</v>
      </c>
      <c r="AA426" s="54">
        <f t="shared" si="339"/>
        <v>0</v>
      </c>
    </row>
    <row r="427" spans="1:93" s="62" customFormat="1" ht="15.75" hidden="1" x14ac:dyDescent="0.25">
      <c r="A427" s="58"/>
      <c r="B427" s="59" t="s">
        <v>259</v>
      </c>
      <c r="C427" s="60" t="s">
        <v>414</v>
      </c>
      <c r="D427" s="60" t="s">
        <v>54</v>
      </c>
      <c r="E427" s="60" t="s">
        <v>27</v>
      </c>
      <c r="F427" s="60"/>
      <c r="G427" s="61">
        <f>G428</f>
        <v>0</v>
      </c>
      <c r="H427" s="61">
        <f t="shared" ref="H427:AA427" si="340">H428</f>
        <v>0</v>
      </c>
      <c r="I427" s="61">
        <f t="shared" si="340"/>
        <v>0</v>
      </c>
      <c r="J427" s="61">
        <f t="shared" si="340"/>
        <v>0</v>
      </c>
      <c r="K427" s="61">
        <f t="shared" si="340"/>
        <v>0</v>
      </c>
      <c r="L427" s="61">
        <f t="shared" si="340"/>
        <v>0</v>
      </c>
      <c r="M427" s="61">
        <f t="shared" si="340"/>
        <v>0</v>
      </c>
      <c r="N427" s="61">
        <f t="shared" si="340"/>
        <v>0</v>
      </c>
      <c r="O427" s="61">
        <f t="shared" si="340"/>
        <v>0</v>
      </c>
      <c r="P427" s="61">
        <f t="shared" si="340"/>
        <v>0</v>
      </c>
      <c r="Q427" s="61">
        <f t="shared" si="340"/>
        <v>0</v>
      </c>
      <c r="R427" s="61">
        <f t="shared" si="340"/>
        <v>0</v>
      </c>
      <c r="S427" s="61">
        <f t="shared" si="340"/>
        <v>0</v>
      </c>
      <c r="T427" s="61">
        <f t="shared" si="340"/>
        <v>0</v>
      </c>
      <c r="U427" s="61">
        <f t="shared" si="340"/>
        <v>0</v>
      </c>
      <c r="V427" s="61">
        <f t="shared" si="340"/>
        <v>0</v>
      </c>
      <c r="W427" s="61">
        <f t="shared" si="340"/>
        <v>0</v>
      </c>
      <c r="X427" s="61">
        <f t="shared" si="340"/>
        <v>0</v>
      </c>
      <c r="Y427" s="61">
        <f t="shared" si="340"/>
        <v>0</v>
      </c>
      <c r="Z427" s="61">
        <f t="shared" si="340"/>
        <v>0</v>
      </c>
      <c r="AA427" s="61">
        <f t="shared" si="340"/>
        <v>0</v>
      </c>
    </row>
    <row r="428" spans="1:93" s="5" customFormat="1" ht="15.75" hidden="1" x14ac:dyDescent="0.25">
      <c r="A428" s="6"/>
      <c r="B428" s="52" t="s">
        <v>260</v>
      </c>
      <c r="C428" s="53" t="s">
        <v>414</v>
      </c>
      <c r="D428" s="53" t="s">
        <v>54</v>
      </c>
      <c r="E428" s="53" t="s">
        <v>56</v>
      </c>
      <c r="F428" s="53"/>
      <c r="G428" s="54">
        <f>G429</f>
        <v>0</v>
      </c>
      <c r="H428" s="54">
        <f t="shared" ref="H428:AA428" si="341">H429</f>
        <v>0</v>
      </c>
      <c r="I428" s="54">
        <f t="shared" si="341"/>
        <v>0</v>
      </c>
      <c r="J428" s="54">
        <f t="shared" si="341"/>
        <v>0</v>
      </c>
      <c r="K428" s="54">
        <f t="shared" si="341"/>
        <v>0</v>
      </c>
      <c r="L428" s="54">
        <f t="shared" si="341"/>
        <v>0</v>
      </c>
      <c r="M428" s="54">
        <f t="shared" si="341"/>
        <v>0</v>
      </c>
      <c r="N428" s="54">
        <f t="shared" si="341"/>
        <v>0</v>
      </c>
      <c r="O428" s="54">
        <f t="shared" si="341"/>
        <v>0</v>
      </c>
      <c r="P428" s="54">
        <f t="shared" si="341"/>
        <v>0</v>
      </c>
      <c r="Q428" s="54">
        <f t="shared" si="341"/>
        <v>0</v>
      </c>
      <c r="R428" s="54">
        <f t="shared" si="341"/>
        <v>0</v>
      </c>
      <c r="S428" s="54">
        <f t="shared" si="341"/>
        <v>0</v>
      </c>
      <c r="T428" s="54">
        <f t="shared" si="341"/>
        <v>0</v>
      </c>
      <c r="U428" s="54">
        <f t="shared" si="341"/>
        <v>0</v>
      </c>
      <c r="V428" s="54">
        <f t="shared" si="341"/>
        <v>0</v>
      </c>
      <c r="W428" s="54">
        <f t="shared" si="341"/>
        <v>0</v>
      </c>
      <c r="X428" s="54">
        <f t="shared" si="341"/>
        <v>0</v>
      </c>
      <c r="Y428" s="54">
        <f t="shared" si="341"/>
        <v>0</v>
      </c>
      <c r="Z428" s="54">
        <f t="shared" si="341"/>
        <v>0</v>
      </c>
      <c r="AA428" s="54">
        <f t="shared" si="341"/>
        <v>0</v>
      </c>
    </row>
    <row r="429" spans="1:93" s="5" customFormat="1" ht="141.75" hidden="1" x14ac:dyDescent="0.25">
      <c r="A429" s="6"/>
      <c r="B429" s="52" t="s">
        <v>87</v>
      </c>
      <c r="C429" s="53" t="s">
        <v>414</v>
      </c>
      <c r="D429" s="53" t="s">
        <v>54</v>
      </c>
      <c r="E429" s="53" t="s">
        <v>56</v>
      </c>
      <c r="F429" s="53" t="s">
        <v>76</v>
      </c>
      <c r="G429" s="54">
        <f>G430</f>
        <v>0</v>
      </c>
      <c r="H429" s="54">
        <f t="shared" ref="H429:AA429" si="342">H430</f>
        <v>0</v>
      </c>
      <c r="I429" s="54">
        <f t="shared" si="342"/>
        <v>0</v>
      </c>
      <c r="J429" s="54">
        <f t="shared" si="342"/>
        <v>0</v>
      </c>
      <c r="K429" s="54">
        <f t="shared" si="342"/>
        <v>0</v>
      </c>
      <c r="L429" s="54">
        <f t="shared" si="342"/>
        <v>0</v>
      </c>
      <c r="M429" s="54">
        <f t="shared" si="342"/>
        <v>0</v>
      </c>
      <c r="N429" s="54">
        <f t="shared" si="342"/>
        <v>0</v>
      </c>
      <c r="O429" s="54">
        <f t="shared" si="342"/>
        <v>0</v>
      </c>
      <c r="P429" s="54">
        <f t="shared" si="342"/>
        <v>0</v>
      </c>
      <c r="Q429" s="54">
        <f t="shared" si="342"/>
        <v>0</v>
      </c>
      <c r="R429" s="54">
        <f t="shared" si="342"/>
        <v>0</v>
      </c>
      <c r="S429" s="54">
        <f t="shared" si="342"/>
        <v>0</v>
      </c>
      <c r="T429" s="54">
        <f t="shared" si="342"/>
        <v>0</v>
      </c>
      <c r="U429" s="54">
        <f t="shared" si="342"/>
        <v>0</v>
      </c>
      <c r="V429" s="54">
        <f t="shared" si="342"/>
        <v>0</v>
      </c>
      <c r="W429" s="54">
        <f t="shared" si="342"/>
        <v>0</v>
      </c>
      <c r="X429" s="54">
        <f t="shared" si="342"/>
        <v>0</v>
      </c>
      <c r="Y429" s="54">
        <f t="shared" si="342"/>
        <v>0</v>
      </c>
      <c r="Z429" s="54">
        <f t="shared" si="342"/>
        <v>0</v>
      </c>
      <c r="AA429" s="54">
        <f t="shared" si="342"/>
        <v>0</v>
      </c>
    </row>
    <row r="430" spans="1:93" s="5" customFormat="1" ht="31.5" hidden="1" x14ac:dyDescent="0.25">
      <c r="A430" s="6"/>
      <c r="B430" s="52" t="s">
        <v>77</v>
      </c>
      <c r="C430" s="53" t="s">
        <v>414</v>
      </c>
      <c r="D430" s="53" t="s">
        <v>54</v>
      </c>
      <c r="E430" s="53" t="s">
        <v>56</v>
      </c>
      <c r="F430" s="53" t="s">
        <v>78</v>
      </c>
      <c r="G430" s="54"/>
      <c r="H430" s="55"/>
      <c r="I430" s="55"/>
      <c r="J430" s="55"/>
      <c r="K430" s="55"/>
      <c r="L430" s="55"/>
      <c r="M430" s="55"/>
      <c r="N430" s="55"/>
      <c r="O430" s="55"/>
      <c r="P430" s="55"/>
      <c r="Q430" s="55"/>
      <c r="R430" s="55"/>
      <c r="S430" s="55"/>
      <c r="T430" s="55"/>
      <c r="U430" s="55"/>
      <c r="V430" s="54"/>
      <c r="W430" s="55"/>
      <c r="X430" s="56"/>
      <c r="Y430" s="56"/>
      <c r="Z430" s="56"/>
      <c r="AA430" s="57"/>
    </row>
    <row r="431" spans="1:93" s="34" customFormat="1" ht="15.75" x14ac:dyDescent="0.25">
      <c r="A431" s="33"/>
      <c r="B431" s="12" t="s">
        <v>276</v>
      </c>
      <c r="C431" s="8" t="s">
        <v>415</v>
      </c>
      <c r="D431" s="8"/>
      <c r="E431" s="8"/>
      <c r="F431" s="8"/>
      <c r="G431" s="10">
        <f>G432</f>
        <v>1000</v>
      </c>
      <c r="H431" s="10">
        <f t="shared" ref="H431:AA431" si="343">H432</f>
        <v>0</v>
      </c>
      <c r="I431" s="10">
        <f t="shared" si="343"/>
        <v>0</v>
      </c>
      <c r="J431" s="10">
        <f t="shared" si="343"/>
        <v>0</v>
      </c>
      <c r="K431" s="10">
        <f t="shared" si="343"/>
        <v>0</v>
      </c>
      <c r="L431" s="10">
        <f t="shared" si="343"/>
        <v>0</v>
      </c>
      <c r="M431" s="10">
        <f t="shared" si="343"/>
        <v>0</v>
      </c>
      <c r="N431" s="10">
        <f t="shared" si="343"/>
        <v>0</v>
      </c>
      <c r="O431" s="10">
        <f t="shared" si="343"/>
        <v>0</v>
      </c>
      <c r="P431" s="10">
        <f t="shared" si="343"/>
        <v>0</v>
      </c>
      <c r="Q431" s="10">
        <f t="shared" si="343"/>
        <v>0</v>
      </c>
      <c r="R431" s="10">
        <f t="shared" si="343"/>
        <v>0</v>
      </c>
      <c r="S431" s="10">
        <f t="shared" si="343"/>
        <v>0</v>
      </c>
      <c r="T431" s="10">
        <f t="shared" si="343"/>
        <v>0</v>
      </c>
      <c r="U431" s="10">
        <f t="shared" si="343"/>
        <v>0</v>
      </c>
      <c r="V431" s="10">
        <f t="shared" si="343"/>
        <v>1000</v>
      </c>
      <c r="W431" s="10">
        <f t="shared" si="343"/>
        <v>0</v>
      </c>
      <c r="X431" s="10">
        <f t="shared" si="343"/>
        <v>0</v>
      </c>
      <c r="Y431" s="10">
        <f t="shared" si="343"/>
        <v>0</v>
      </c>
      <c r="Z431" s="10">
        <f t="shared" si="343"/>
        <v>0</v>
      </c>
      <c r="AA431" s="10">
        <f t="shared" si="343"/>
        <v>1000</v>
      </c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  <c r="AP431" s="11"/>
      <c r="AQ431" s="11"/>
      <c r="AR431" s="11"/>
      <c r="AS431" s="11"/>
      <c r="AT431" s="11"/>
      <c r="AU431" s="11"/>
      <c r="AV431" s="11"/>
      <c r="AW431" s="11"/>
      <c r="AX431" s="11"/>
      <c r="AY431" s="11"/>
      <c r="AZ431" s="11"/>
      <c r="BA431" s="11"/>
      <c r="BB431" s="11"/>
      <c r="BC431" s="11"/>
      <c r="BD431" s="11"/>
      <c r="BE431" s="11"/>
      <c r="BF431" s="11"/>
      <c r="BG431" s="11"/>
      <c r="BH431" s="11"/>
      <c r="BI431" s="11"/>
      <c r="BJ431" s="11"/>
      <c r="BK431" s="11"/>
      <c r="BL431" s="11"/>
      <c r="BM431" s="11"/>
      <c r="BN431" s="11"/>
      <c r="BO431" s="11"/>
      <c r="BP431" s="11"/>
      <c r="BQ431" s="11"/>
      <c r="BR431" s="11"/>
      <c r="BS431" s="11"/>
      <c r="BT431" s="11"/>
      <c r="BU431" s="11"/>
      <c r="BV431" s="11"/>
      <c r="BW431" s="11"/>
      <c r="BX431" s="11"/>
      <c r="BY431" s="11"/>
      <c r="BZ431" s="11"/>
      <c r="CA431" s="11"/>
      <c r="CB431" s="11"/>
      <c r="CC431" s="11"/>
      <c r="CD431" s="11"/>
      <c r="CE431" s="11"/>
      <c r="CF431" s="11"/>
      <c r="CG431" s="11"/>
      <c r="CH431" s="11"/>
      <c r="CI431" s="11"/>
      <c r="CJ431" s="11"/>
      <c r="CK431" s="11"/>
      <c r="CL431" s="11"/>
      <c r="CM431" s="11"/>
      <c r="CN431" s="11"/>
      <c r="CO431" s="11"/>
    </row>
    <row r="432" spans="1:93" s="21" customFormat="1" ht="15.75" x14ac:dyDescent="0.25">
      <c r="A432" s="18"/>
      <c r="B432" s="26" t="s">
        <v>259</v>
      </c>
      <c r="C432" s="19" t="s">
        <v>415</v>
      </c>
      <c r="D432" s="19" t="s">
        <v>54</v>
      </c>
      <c r="E432" s="19" t="s">
        <v>27</v>
      </c>
      <c r="F432" s="19"/>
      <c r="G432" s="20">
        <f>G433</f>
        <v>1000</v>
      </c>
      <c r="H432" s="20">
        <f t="shared" ref="H432:AA432" si="344">H433</f>
        <v>0</v>
      </c>
      <c r="I432" s="20">
        <f t="shared" si="344"/>
        <v>0</v>
      </c>
      <c r="J432" s="20">
        <f t="shared" si="344"/>
        <v>0</v>
      </c>
      <c r="K432" s="20">
        <f t="shared" si="344"/>
        <v>0</v>
      </c>
      <c r="L432" s="20">
        <f t="shared" si="344"/>
        <v>0</v>
      </c>
      <c r="M432" s="20">
        <f t="shared" si="344"/>
        <v>0</v>
      </c>
      <c r="N432" s="20">
        <f t="shared" si="344"/>
        <v>0</v>
      </c>
      <c r="O432" s="20">
        <f t="shared" si="344"/>
        <v>0</v>
      </c>
      <c r="P432" s="20">
        <f t="shared" si="344"/>
        <v>0</v>
      </c>
      <c r="Q432" s="20">
        <f t="shared" si="344"/>
        <v>0</v>
      </c>
      <c r="R432" s="20">
        <f t="shared" si="344"/>
        <v>0</v>
      </c>
      <c r="S432" s="20">
        <f t="shared" si="344"/>
        <v>0</v>
      </c>
      <c r="T432" s="20">
        <f t="shared" si="344"/>
        <v>0</v>
      </c>
      <c r="U432" s="20">
        <f t="shared" si="344"/>
        <v>0</v>
      </c>
      <c r="V432" s="20">
        <f t="shared" si="344"/>
        <v>1000</v>
      </c>
      <c r="W432" s="20">
        <f t="shared" si="344"/>
        <v>0</v>
      </c>
      <c r="X432" s="20">
        <f t="shared" si="344"/>
        <v>0</v>
      </c>
      <c r="Y432" s="20">
        <f t="shared" si="344"/>
        <v>0</v>
      </c>
      <c r="Z432" s="20">
        <f t="shared" si="344"/>
        <v>0</v>
      </c>
      <c r="AA432" s="20">
        <f t="shared" si="344"/>
        <v>1000</v>
      </c>
    </row>
    <row r="433" spans="1:93" s="11" customFormat="1" ht="15.75" x14ac:dyDescent="0.25">
      <c r="A433" s="7"/>
      <c r="B433" s="12" t="s">
        <v>276</v>
      </c>
      <c r="C433" s="8" t="s">
        <v>415</v>
      </c>
      <c r="D433" s="8" t="s">
        <v>54</v>
      </c>
      <c r="E433" s="8" t="s">
        <v>52</v>
      </c>
      <c r="F433" s="8"/>
      <c r="G433" s="10">
        <f>G434</f>
        <v>1000</v>
      </c>
      <c r="H433" s="10">
        <f t="shared" ref="H433:AA433" si="345">H434</f>
        <v>0</v>
      </c>
      <c r="I433" s="10">
        <f t="shared" si="345"/>
        <v>0</v>
      </c>
      <c r="J433" s="10">
        <f t="shared" si="345"/>
        <v>0</v>
      </c>
      <c r="K433" s="10">
        <f t="shared" si="345"/>
        <v>0</v>
      </c>
      <c r="L433" s="10">
        <f t="shared" si="345"/>
        <v>0</v>
      </c>
      <c r="M433" s="10">
        <f t="shared" si="345"/>
        <v>0</v>
      </c>
      <c r="N433" s="10">
        <f t="shared" si="345"/>
        <v>0</v>
      </c>
      <c r="O433" s="10">
        <f t="shared" si="345"/>
        <v>0</v>
      </c>
      <c r="P433" s="10">
        <f t="shared" si="345"/>
        <v>0</v>
      </c>
      <c r="Q433" s="10">
        <f t="shared" si="345"/>
        <v>0</v>
      </c>
      <c r="R433" s="10">
        <f t="shared" si="345"/>
        <v>0</v>
      </c>
      <c r="S433" s="10">
        <f t="shared" si="345"/>
        <v>0</v>
      </c>
      <c r="T433" s="10">
        <f t="shared" si="345"/>
        <v>0</v>
      </c>
      <c r="U433" s="10">
        <f t="shared" si="345"/>
        <v>0</v>
      </c>
      <c r="V433" s="10">
        <f t="shared" si="345"/>
        <v>1000</v>
      </c>
      <c r="W433" s="10">
        <f t="shared" si="345"/>
        <v>0</v>
      </c>
      <c r="X433" s="10">
        <f t="shared" si="345"/>
        <v>0</v>
      </c>
      <c r="Y433" s="10">
        <f t="shared" si="345"/>
        <v>0</v>
      </c>
      <c r="Z433" s="10">
        <f t="shared" si="345"/>
        <v>0</v>
      </c>
      <c r="AA433" s="10">
        <f t="shared" si="345"/>
        <v>1000</v>
      </c>
    </row>
    <row r="434" spans="1:93" s="11" customFormat="1" ht="31.5" x14ac:dyDescent="0.25">
      <c r="A434" s="7"/>
      <c r="B434" s="12" t="s">
        <v>416</v>
      </c>
      <c r="C434" s="8" t="s">
        <v>415</v>
      </c>
      <c r="D434" s="8" t="s">
        <v>54</v>
      </c>
      <c r="E434" s="8" t="s">
        <v>52</v>
      </c>
      <c r="F434" s="8" t="s">
        <v>31</v>
      </c>
      <c r="G434" s="10">
        <f>G435</f>
        <v>1000</v>
      </c>
      <c r="H434" s="10">
        <f t="shared" ref="H434:AA434" si="346">H435</f>
        <v>0</v>
      </c>
      <c r="I434" s="10">
        <f t="shared" si="346"/>
        <v>0</v>
      </c>
      <c r="J434" s="10">
        <f t="shared" si="346"/>
        <v>0</v>
      </c>
      <c r="K434" s="10">
        <f t="shared" si="346"/>
        <v>0</v>
      </c>
      <c r="L434" s="10">
        <f t="shared" si="346"/>
        <v>0</v>
      </c>
      <c r="M434" s="10">
        <f t="shared" si="346"/>
        <v>0</v>
      </c>
      <c r="N434" s="10">
        <f t="shared" si="346"/>
        <v>0</v>
      </c>
      <c r="O434" s="10">
        <f t="shared" si="346"/>
        <v>0</v>
      </c>
      <c r="P434" s="10">
        <f t="shared" si="346"/>
        <v>0</v>
      </c>
      <c r="Q434" s="10">
        <f t="shared" si="346"/>
        <v>0</v>
      </c>
      <c r="R434" s="10">
        <f t="shared" si="346"/>
        <v>0</v>
      </c>
      <c r="S434" s="10">
        <f t="shared" si="346"/>
        <v>0</v>
      </c>
      <c r="T434" s="10">
        <f t="shared" si="346"/>
        <v>0</v>
      </c>
      <c r="U434" s="10">
        <f t="shared" si="346"/>
        <v>0</v>
      </c>
      <c r="V434" s="10">
        <f t="shared" si="346"/>
        <v>1000</v>
      </c>
      <c r="W434" s="10">
        <f t="shared" si="346"/>
        <v>0</v>
      </c>
      <c r="X434" s="10">
        <f t="shared" si="346"/>
        <v>0</v>
      </c>
      <c r="Y434" s="10">
        <f t="shared" si="346"/>
        <v>0</v>
      </c>
      <c r="Z434" s="10">
        <f t="shared" si="346"/>
        <v>0</v>
      </c>
      <c r="AA434" s="10">
        <f t="shared" si="346"/>
        <v>1000</v>
      </c>
    </row>
    <row r="435" spans="1:93" s="11" customFormat="1" ht="15.75" x14ac:dyDescent="0.25">
      <c r="A435" s="7"/>
      <c r="B435" s="12" t="s">
        <v>277</v>
      </c>
      <c r="C435" s="8" t="s">
        <v>415</v>
      </c>
      <c r="D435" s="8" t="s">
        <v>54</v>
      </c>
      <c r="E435" s="8" t="s">
        <v>52</v>
      </c>
      <c r="F435" s="8" t="s">
        <v>278</v>
      </c>
      <c r="G435" s="10">
        <v>1000</v>
      </c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10">
        <v>1000</v>
      </c>
      <c r="W435" s="9"/>
      <c r="X435" s="14"/>
      <c r="Y435" s="14"/>
      <c r="Z435" s="14"/>
      <c r="AA435" s="15">
        <v>1000</v>
      </c>
    </row>
    <row r="436" spans="1:93" s="34" customFormat="1" ht="31.5" x14ac:dyDescent="0.25">
      <c r="A436" s="33" t="s">
        <v>279</v>
      </c>
      <c r="B436" s="12" t="s">
        <v>47</v>
      </c>
      <c r="C436" s="8" t="s">
        <v>449</v>
      </c>
      <c r="D436" s="8"/>
      <c r="E436" s="8"/>
      <c r="F436" s="8"/>
      <c r="G436" s="10">
        <f>G437</f>
        <v>11237.099999999999</v>
      </c>
      <c r="H436" s="10">
        <f t="shared" ref="H436:AA436" si="347">H437</f>
        <v>77451105.379999995</v>
      </c>
      <c r="I436" s="10">
        <f t="shared" si="347"/>
        <v>0</v>
      </c>
      <c r="J436" s="10">
        <f t="shared" si="347"/>
        <v>0</v>
      </c>
      <c r="K436" s="10">
        <f t="shared" si="347"/>
        <v>0</v>
      </c>
      <c r="L436" s="10">
        <f t="shared" si="347"/>
        <v>0</v>
      </c>
      <c r="M436" s="10">
        <f t="shared" si="347"/>
        <v>0</v>
      </c>
      <c r="N436" s="10">
        <f t="shared" si="347"/>
        <v>0</v>
      </c>
      <c r="O436" s="10">
        <f t="shared" si="347"/>
        <v>0</v>
      </c>
      <c r="P436" s="10">
        <f t="shared" si="347"/>
        <v>0</v>
      </c>
      <c r="Q436" s="10">
        <f t="shared" si="347"/>
        <v>0</v>
      </c>
      <c r="R436" s="10">
        <f t="shared" si="347"/>
        <v>65110308.659999996</v>
      </c>
      <c r="S436" s="10">
        <f t="shared" si="347"/>
        <v>0</v>
      </c>
      <c r="T436" s="10">
        <f t="shared" si="347"/>
        <v>0</v>
      </c>
      <c r="U436" s="10">
        <f t="shared" si="347"/>
        <v>0</v>
      </c>
      <c r="V436" s="10">
        <f t="shared" si="347"/>
        <v>0</v>
      </c>
      <c r="W436" s="10">
        <f t="shared" si="347"/>
        <v>65110308.659999996</v>
      </c>
      <c r="X436" s="10">
        <f t="shared" si="347"/>
        <v>0</v>
      </c>
      <c r="Y436" s="10">
        <f t="shared" si="347"/>
        <v>0</v>
      </c>
      <c r="Z436" s="10">
        <f t="shared" si="347"/>
        <v>0</v>
      </c>
      <c r="AA436" s="10">
        <f t="shared" si="347"/>
        <v>92139.9</v>
      </c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  <c r="AP436" s="11"/>
      <c r="AQ436" s="11"/>
      <c r="AR436" s="11"/>
      <c r="AS436" s="11"/>
      <c r="AT436" s="11"/>
      <c r="AU436" s="11"/>
      <c r="AV436" s="11"/>
      <c r="AW436" s="11"/>
      <c r="AX436" s="11"/>
      <c r="AY436" s="11"/>
      <c r="AZ436" s="11"/>
      <c r="BA436" s="11"/>
      <c r="BB436" s="11"/>
      <c r="BC436" s="11"/>
      <c r="BD436" s="11"/>
      <c r="BE436" s="11"/>
      <c r="BF436" s="11"/>
      <c r="BG436" s="11"/>
      <c r="BH436" s="11"/>
      <c r="BI436" s="11"/>
      <c r="BJ436" s="11"/>
      <c r="BK436" s="11"/>
      <c r="BL436" s="11"/>
      <c r="BM436" s="11"/>
      <c r="BN436" s="11"/>
      <c r="BO436" s="11"/>
      <c r="BP436" s="11"/>
      <c r="BQ436" s="11"/>
      <c r="BR436" s="11"/>
      <c r="BS436" s="11"/>
      <c r="BT436" s="11"/>
      <c r="BU436" s="11"/>
      <c r="BV436" s="11"/>
      <c r="BW436" s="11"/>
      <c r="BX436" s="11"/>
      <c r="BY436" s="11"/>
      <c r="BZ436" s="11"/>
      <c r="CA436" s="11"/>
      <c r="CB436" s="11"/>
      <c r="CC436" s="11"/>
      <c r="CD436" s="11"/>
      <c r="CE436" s="11"/>
      <c r="CF436" s="11"/>
      <c r="CG436" s="11"/>
      <c r="CH436" s="11"/>
      <c r="CI436" s="11"/>
      <c r="CJ436" s="11"/>
      <c r="CK436" s="11"/>
      <c r="CL436" s="11"/>
      <c r="CM436" s="11"/>
      <c r="CN436" s="11"/>
      <c r="CO436" s="11"/>
    </row>
    <row r="437" spans="1:93" ht="15.75" x14ac:dyDescent="0.25">
      <c r="A437" s="4"/>
      <c r="B437" s="26" t="s">
        <v>259</v>
      </c>
      <c r="C437" s="19" t="s">
        <v>449</v>
      </c>
      <c r="D437" s="19" t="s">
        <v>54</v>
      </c>
      <c r="E437" s="19" t="s">
        <v>27</v>
      </c>
      <c r="F437" s="19"/>
      <c r="G437" s="20">
        <f>G438</f>
        <v>11237.099999999999</v>
      </c>
      <c r="H437" s="20">
        <f t="shared" ref="H437:AA437" si="348">H438</f>
        <v>77451105.379999995</v>
      </c>
      <c r="I437" s="20">
        <f t="shared" si="348"/>
        <v>0</v>
      </c>
      <c r="J437" s="20">
        <f t="shared" si="348"/>
        <v>0</v>
      </c>
      <c r="K437" s="20">
        <f t="shared" si="348"/>
        <v>0</v>
      </c>
      <c r="L437" s="20">
        <f t="shared" si="348"/>
        <v>0</v>
      </c>
      <c r="M437" s="20">
        <f t="shared" si="348"/>
        <v>0</v>
      </c>
      <c r="N437" s="20">
        <f t="shared" si="348"/>
        <v>0</v>
      </c>
      <c r="O437" s="20">
        <f t="shared" si="348"/>
        <v>0</v>
      </c>
      <c r="P437" s="20">
        <f t="shared" si="348"/>
        <v>0</v>
      </c>
      <c r="Q437" s="20">
        <f t="shared" si="348"/>
        <v>0</v>
      </c>
      <c r="R437" s="20">
        <f t="shared" si="348"/>
        <v>65110308.659999996</v>
      </c>
      <c r="S437" s="20">
        <f t="shared" si="348"/>
        <v>0</v>
      </c>
      <c r="T437" s="20">
        <f t="shared" si="348"/>
        <v>0</v>
      </c>
      <c r="U437" s="20">
        <f t="shared" si="348"/>
        <v>0</v>
      </c>
      <c r="V437" s="20">
        <f t="shared" si="348"/>
        <v>0</v>
      </c>
      <c r="W437" s="20">
        <f t="shared" si="348"/>
        <v>65110308.659999996</v>
      </c>
      <c r="X437" s="20">
        <f t="shared" si="348"/>
        <v>0</v>
      </c>
      <c r="Y437" s="20">
        <f t="shared" si="348"/>
        <v>0</v>
      </c>
      <c r="Z437" s="20">
        <f t="shared" si="348"/>
        <v>0</v>
      </c>
      <c r="AA437" s="20">
        <f t="shared" si="348"/>
        <v>92139.9</v>
      </c>
    </row>
    <row r="438" spans="1:93" ht="15.75" x14ac:dyDescent="0.25">
      <c r="A438" s="3"/>
      <c r="B438" s="12" t="s">
        <v>260</v>
      </c>
      <c r="C438" s="8" t="s">
        <v>449</v>
      </c>
      <c r="D438" s="8" t="s">
        <v>54</v>
      </c>
      <c r="E438" s="8" t="s">
        <v>56</v>
      </c>
      <c r="F438" s="8"/>
      <c r="G438" s="10">
        <f>G439</f>
        <v>11237.099999999999</v>
      </c>
      <c r="H438" s="10">
        <f t="shared" ref="H438:AA438" si="349">H439</f>
        <v>77451105.379999995</v>
      </c>
      <c r="I438" s="10">
        <f t="shared" si="349"/>
        <v>0</v>
      </c>
      <c r="J438" s="10">
        <f t="shared" si="349"/>
        <v>0</v>
      </c>
      <c r="K438" s="10">
        <f t="shared" si="349"/>
        <v>0</v>
      </c>
      <c r="L438" s="10">
        <f t="shared" si="349"/>
        <v>0</v>
      </c>
      <c r="M438" s="10">
        <f t="shared" si="349"/>
        <v>0</v>
      </c>
      <c r="N438" s="10">
        <f t="shared" si="349"/>
        <v>0</v>
      </c>
      <c r="O438" s="10">
        <f t="shared" si="349"/>
        <v>0</v>
      </c>
      <c r="P438" s="10">
        <f t="shared" si="349"/>
        <v>0</v>
      </c>
      <c r="Q438" s="10">
        <f t="shared" si="349"/>
        <v>0</v>
      </c>
      <c r="R438" s="10">
        <f t="shared" si="349"/>
        <v>65110308.659999996</v>
      </c>
      <c r="S438" s="10">
        <f t="shared" si="349"/>
        <v>0</v>
      </c>
      <c r="T438" s="10">
        <f t="shared" si="349"/>
        <v>0</v>
      </c>
      <c r="U438" s="10">
        <f t="shared" si="349"/>
        <v>0</v>
      </c>
      <c r="V438" s="10">
        <f t="shared" si="349"/>
        <v>0</v>
      </c>
      <c r="W438" s="10">
        <f t="shared" si="349"/>
        <v>65110308.659999996</v>
      </c>
      <c r="X438" s="10">
        <f t="shared" si="349"/>
        <v>0</v>
      </c>
      <c r="Y438" s="10">
        <f t="shared" si="349"/>
        <v>0</v>
      </c>
      <c r="Z438" s="10">
        <f t="shared" si="349"/>
        <v>0</v>
      </c>
      <c r="AA438" s="10">
        <f t="shared" si="349"/>
        <v>92139.9</v>
      </c>
    </row>
    <row r="439" spans="1:93" ht="63" x14ac:dyDescent="0.25">
      <c r="A439" s="3"/>
      <c r="B439" s="12" t="s">
        <v>166</v>
      </c>
      <c r="C439" s="8" t="s">
        <v>449</v>
      </c>
      <c r="D439" s="8" t="s">
        <v>54</v>
      </c>
      <c r="E439" s="8" t="s">
        <v>56</v>
      </c>
      <c r="F439" s="8" t="s">
        <v>37</v>
      </c>
      <c r="G439" s="10">
        <f>G440</f>
        <v>11237.099999999999</v>
      </c>
      <c r="H439" s="10">
        <f t="shared" ref="H439:AA439" si="350">H440</f>
        <v>77451105.379999995</v>
      </c>
      <c r="I439" s="10">
        <f t="shared" si="350"/>
        <v>0</v>
      </c>
      <c r="J439" s="10">
        <f t="shared" si="350"/>
        <v>0</v>
      </c>
      <c r="K439" s="10">
        <f t="shared" si="350"/>
        <v>0</v>
      </c>
      <c r="L439" s="10">
        <f t="shared" si="350"/>
        <v>0</v>
      </c>
      <c r="M439" s="10">
        <f t="shared" si="350"/>
        <v>0</v>
      </c>
      <c r="N439" s="10">
        <f t="shared" si="350"/>
        <v>0</v>
      </c>
      <c r="O439" s="10">
        <f t="shared" si="350"/>
        <v>0</v>
      </c>
      <c r="P439" s="10">
        <f t="shared" si="350"/>
        <v>0</v>
      </c>
      <c r="Q439" s="10">
        <f t="shared" si="350"/>
        <v>0</v>
      </c>
      <c r="R439" s="10">
        <f t="shared" si="350"/>
        <v>65110308.659999996</v>
      </c>
      <c r="S439" s="10">
        <f t="shared" si="350"/>
        <v>0</v>
      </c>
      <c r="T439" s="10">
        <f t="shared" si="350"/>
        <v>0</v>
      </c>
      <c r="U439" s="10">
        <f t="shared" si="350"/>
        <v>0</v>
      </c>
      <c r="V439" s="10">
        <f t="shared" si="350"/>
        <v>0</v>
      </c>
      <c r="W439" s="10">
        <f t="shared" si="350"/>
        <v>65110308.659999996</v>
      </c>
      <c r="X439" s="10">
        <f t="shared" si="350"/>
        <v>0</v>
      </c>
      <c r="Y439" s="10">
        <f t="shared" si="350"/>
        <v>0</v>
      </c>
      <c r="Z439" s="10">
        <f t="shared" si="350"/>
        <v>0</v>
      </c>
      <c r="AA439" s="10">
        <f t="shared" si="350"/>
        <v>92139.9</v>
      </c>
    </row>
    <row r="440" spans="1:93" ht="47.25" x14ac:dyDescent="0.25">
      <c r="A440" s="3"/>
      <c r="B440" s="12" t="s">
        <v>38</v>
      </c>
      <c r="C440" s="8" t="s">
        <v>449</v>
      </c>
      <c r="D440" s="8" t="s">
        <v>54</v>
      </c>
      <c r="E440" s="8" t="s">
        <v>56</v>
      </c>
      <c r="F440" s="8" t="s">
        <v>39</v>
      </c>
      <c r="G440" s="10">
        <f>11036.3+200.8</f>
        <v>11237.099999999999</v>
      </c>
      <c r="H440" s="9">
        <v>77451105.379999995</v>
      </c>
      <c r="I440" s="9"/>
      <c r="J440" s="9"/>
      <c r="K440" s="9"/>
      <c r="L440" s="9"/>
      <c r="M440" s="9"/>
      <c r="N440" s="9"/>
      <c r="O440" s="9"/>
      <c r="P440" s="9"/>
      <c r="Q440" s="9"/>
      <c r="R440" s="9">
        <v>65110308.659999996</v>
      </c>
      <c r="S440" s="9"/>
      <c r="T440" s="9"/>
      <c r="U440" s="9"/>
      <c r="V440" s="10">
        <v>0</v>
      </c>
      <c r="W440" s="9">
        <v>65110308.659999996</v>
      </c>
      <c r="X440" s="14"/>
      <c r="Y440" s="14"/>
      <c r="Z440" s="14"/>
      <c r="AA440" s="15">
        <v>92139.9</v>
      </c>
    </row>
    <row r="441" spans="1:93" s="11" customFormat="1" ht="94.5" x14ac:dyDescent="0.25">
      <c r="A441" s="7"/>
      <c r="B441" s="48" t="s">
        <v>418</v>
      </c>
      <c r="C441" s="8" t="s">
        <v>417</v>
      </c>
      <c r="D441" s="8"/>
      <c r="E441" s="8"/>
      <c r="F441" s="8"/>
      <c r="G441" s="10">
        <f>G442</f>
        <v>33.299999999999997</v>
      </c>
      <c r="H441" s="10">
        <f t="shared" ref="H441:AA441" si="351">H442</f>
        <v>0</v>
      </c>
      <c r="I441" s="10">
        <f t="shared" si="351"/>
        <v>0</v>
      </c>
      <c r="J441" s="10">
        <f t="shared" si="351"/>
        <v>0</v>
      </c>
      <c r="K441" s="10">
        <f t="shared" si="351"/>
        <v>0</v>
      </c>
      <c r="L441" s="10">
        <f t="shared" si="351"/>
        <v>0</v>
      </c>
      <c r="M441" s="10">
        <f t="shared" si="351"/>
        <v>0</v>
      </c>
      <c r="N441" s="10">
        <f t="shared" si="351"/>
        <v>0</v>
      </c>
      <c r="O441" s="10">
        <f t="shared" si="351"/>
        <v>0</v>
      </c>
      <c r="P441" s="10">
        <f t="shared" si="351"/>
        <v>0</v>
      </c>
      <c r="Q441" s="10">
        <f t="shared" si="351"/>
        <v>0</v>
      </c>
      <c r="R441" s="10">
        <f t="shared" si="351"/>
        <v>0</v>
      </c>
      <c r="S441" s="10">
        <f t="shared" si="351"/>
        <v>0</v>
      </c>
      <c r="T441" s="10">
        <f t="shared" si="351"/>
        <v>0</v>
      </c>
      <c r="U441" s="10">
        <f t="shared" si="351"/>
        <v>0</v>
      </c>
      <c r="V441" s="10">
        <f t="shared" si="351"/>
        <v>77.8</v>
      </c>
      <c r="W441" s="10">
        <f t="shared" si="351"/>
        <v>0</v>
      </c>
      <c r="X441" s="10">
        <f t="shared" si="351"/>
        <v>0</v>
      </c>
      <c r="Y441" s="10">
        <f t="shared" si="351"/>
        <v>0</v>
      </c>
      <c r="Z441" s="10">
        <f t="shared" si="351"/>
        <v>0</v>
      </c>
      <c r="AA441" s="10">
        <f t="shared" si="351"/>
        <v>7.8</v>
      </c>
    </row>
    <row r="442" spans="1:93" s="21" customFormat="1" ht="15.75" x14ac:dyDescent="0.25">
      <c r="A442" s="18"/>
      <c r="B442" s="26" t="s">
        <v>259</v>
      </c>
      <c r="C442" s="51" t="s">
        <v>417</v>
      </c>
      <c r="D442" s="51" t="s">
        <v>54</v>
      </c>
      <c r="E442" s="51" t="s">
        <v>27</v>
      </c>
      <c r="F442" s="51"/>
      <c r="G442" s="20">
        <f>G443</f>
        <v>33.299999999999997</v>
      </c>
      <c r="H442" s="20">
        <f t="shared" ref="H442:AA442" si="352">H443</f>
        <v>0</v>
      </c>
      <c r="I442" s="20">
        <f t="shared" si="352"/>
        <v>0</v>
      </c>
      <c r="J442" s="20">
        <f t="shared" si="352"/>
        <v>0</v>
      </c>
      <c r="K442" s="20">
        <f t="shared" si="352"/>
        <v>0</v>
      </c>
      <c r="L442" s="20">
        <f t="shared" si="352"/>
        <v>0</v>
      </c>
      <c r="M442" s="20">
        <f t="shared" si="352"/>
        <v>0</v>
      </c>
      <c r="N442" s="20">
        <f t="shared" si="352"/>
        <v>0</v>
      </c>
      <c r="O442" s="20">
        <f t="shared" si="352"/>
        <v>0</v>
      </c>
      <c r="P442" s="20">
        <f t="shared" si="352"/>
        <v>0</v>
      </c>
      <c r="Q442" s="20">
        <f t="shared" si="352"/>
        <v>0</v>
      </c>
      <c r="R442" s="20">
        <f t="shared" si="352"/>
        <v>0</v>
      </c>
      <c r="S442" s="20">
        <f t="shared" si="352"/>
        <v>0</v>
      </c>
      <c r="T442" s="20">
        <f t="shared" si="352"/>
        <v>0</v>
      </c>
      <c r="U442" s="20">
        <f t="shared" si="352"/>
        <v>0</v>
      </c>
      <c r="V442" s="20">
        <f t="shared" si="352"/>
        <v>77.8</v>
      </c>
      <c r="W442" s="20">
        <f t="shared" si="352"/>
        <v>0</v>
      </c>
      <c r="X442" s="20">
        <f t="shared" si="352"/>
        <v>0</v>
      </c>
      <c r="Y442" s="20">
        <f t="shared" si="352"/>
        <v>0</v>
      </c>
      <c r="Z442" s="20">
        <f t="shared" si="352"/>
        <v>0</v>
      </c>
      <c r="AA442" s="20">
        <f t="shared" si="352"/>
        <v>7.8</v>
      </c>
    </row>
    <row r="443" spans="1:93" s="11" customFormat="1" ht="15.75" x14ac:dyDescent="0.25">
      <c r="A443" s="7"/>
      <c r="B443" s="12" t="s">
        <v>260</v>
      </c>
      <c r="C443" s="8" t="s">
        <v>417</v>
      </c>
      <c r="D443" s="8" t="s">
        <v>54</v>
      </c>
      <c r="E443" s="8" t="s">
        <v>56</v>
      </c>
      <c r="F443" s="8"/>
      <c r="G443" s="10">
        <f>G444</f>
        <v>33.299999999999997</v>
      </c>
      <c r="H443" s="10">
        <f t="shared" ref="H443:AA443" si="353">H444</f>
        <v>0</v>
      </c>
      <c r="I443" s="10">
        <f t="shared" si="353"/>
        <v>0</v>
      </c>
      <c r="J443" s="10">
        <f t="shared" si="353"/>
        <v>0</v>
      </c>
      <c r="K443" s="10">
        <f t="shared" si="353"/>
        <v>0</v>
      </c>
      <c r="L443" s="10">
        <f t="shared" si="353"/>
        <v>0</v>
      </c>
      <c r="M443" s="10">
        <f t="shared" si="353"/>
        <v>0</v>
      </c>
      <c r="N443" s="10">
        <f t="shared" si="353"/>
        <v>0</v>
      </c>
      <c r="O443" s="10">
        <f t="shared" si="353"/>
        <v>0</v>
      </c>
      <c r="P443" s="10">
        <f t="shared" si="353"/>
        <v>0</v>
      </c>
      <c r="Q443" s="10">
        <f t="shared" si="353"/>
        <v>0</v>
      </c>
      <c r="R443" s="10">
        <f t="shared" si="353"/>
        <v>0</v>
      </c>
      <c r="S443" s="10">
        <f t="shared" si="353"/>
        <v>0</v>
      </c>
      <c r="T443" s="10">
        <f t="shared" si="353"/>
        <v>0</v>
      </c>
      <c r="U443" s="10">
        <f t="shared" si="353"/>
        <v>0</v>
      </c>
      <c r="V443" s="10">
        <f t="shared" si="353"/>
        <v>77.8</v>
      </c>
      <c r="W443" s="10">
        <f t="shared" si="353"/>
        <v>0</v>
      </c>
      <c r="X443" s="10">
        <f t="shared" si="353"/>
        <v>0</v>
      </c>
      <c r="Y443" s="10">
        <f t="shared" si="353"/>
        <v>0</v>
      </c>
      <c r="Z443" s="10">
        <f t="shared" si="353"/>
        <v>0</v>
      </c>
      <c r="AA443" s="10">
        <f t="shared" si="353"/>
        <v>7.8</v>
      </c>
    </row>
    <row r="444" spans="1:93" s="11" customFormat="1" ht="126" x14ac:dyDescent="0.25">
      <c r="A444" s="7"/>
      <c r="B444" s="12" t="s">
        <v>419</v>
      </c>
      <c r="C444" s="8" t="s">
        <v>417</v>
      </c>
      <c r="D444" s="8" t="s">
        <v>54</v>
      </c>
      <c r="E444" s="8" t="s">
        <v>56</v>
      </c>
      <c r="F444" s="8" t="s">
        <v>37</v>
      </c>
      <c r="G444" s="10">
        <f>G445</f>
        <v>33.299999999999997</v>
      </c>
      <c r="H444" s="10">
        <f t="shared" ref="H444:AA444" si="354">H445</f>
        <v>0</v>
      </c>
      <c r="I444" s="10">
        <f t="shared" si="354"/>
        <v>0</v>
      </c>
      <c r="J444" s="10">
        <f t="shared" si="354"/>
        <v>0</v>
      </c>
      <c r="K444" s="10">
        <f t="shared" si="354"/>
        <v>0</v>
      </c>
      <c r="L444" s="10">
        <f t="shared" si="354"/>
        <v>0</v>
      </c>
      <c r="M444" s="10">
        <f t="shared" si="354"/>
        <v>0</v>
      </c>
      <c r="N444" s="10">
        <f t="shared" si="354"/>
        <v>0</v>
      </c>
      <c r="O444" s="10">
        <f t="shared" si="354"/>
        <v>0</v>
      </c>
      <c r="P444" s="10">
        <f t="shared" si="354"/>
        <v>0</v>
      </c>
      <c r="Q444" s="10">
        <f t="shared" si="354"/>
        <v>0</v>
      </c>
      <c r="R444" s="10">
        <f t="shared" si="354"/>
        <v>0</v>
      </c>
      <c r="S444" s="10">
        <f t="shared" si="354"/>
        <v>0</v>
      </c>
      <c r="T444" s="10">
        <f t="shared" si="354"/>
        <v>0</v>
      </c>
      <c r="U444" s="10">
        <f t="shared" si="354"/>
        <v>0</v>
      </c>
      <c r="V444" s="10">
        <f t="shared" si="354"/>
        <v>77.8</v>
      </c>
      <c r="W444" s="10">
        <f t="shared" si="354"/>
        <v>0</v>
      </c>
      <c r="X444" s="10">
        <f t="shared" si="354"/>
        <v>0</v>
      </c>
      <c r="Y444" s="10">
        <f t="shared" si="354"/>
        <v>0</v>
      </c>
      <c r="Z444" s="10">
        <f t="shared" si="354"/>
        <v>0</v>
      </c>
      <c r="AA444" s="10">
        <f t="shared" si="354"/>
        <v>7.8</v>
      </c>
    </row>
    <row r="445" spans="1:93" s="11" customFormat="1" ht="47.25" x14ac:dyDescent="0.25">
      <c r="A445" s="7"/>
      <c r="B445" s="12" t="s">
        <v>38</v>
      </c>
      <c r="C445" s="8" t="s">
        <v>417</v>
      </c>
      <c r="D445" s="8" t="s">
        <v>54</v>
      </c>
      <c r="E445" s="8" t="s">
        <v>56</v>
      </c>
      <c r="F445" s="8" t="s">
        <v>39</v>
      </c>
      <c r="G445" s="10">
        <v>33.299999999999997</v>
      </c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10">
        <v>77.8</v>
      </c>
      <c r="W445" s="9"/>
      <c r="X445" s="14"/>
      <c r="Y445" s="14"/>
      <c r="Z445" s="14"/>
      <c r="AA445" s="15">
        <v>7.8</v>
      </c>
    </row>
    <row r="446" spans="1:93" s="36" customFormat="1" ht="94.5" x14ac:dyDescent="0.25">
      <c r="A446" s="35"/>
      <c r="B446" s="12" t="s">
        <v>421</v>
      </c>
      <c r="C446" s="8" t="s">
        <v>420</v>
      </c>
      <c r="D446" s="8"/>
      <c r="E446" s="8"/>
      <c r="F446" s="8"/>
      <c r="G446" s="10">
        <f>G447</f>
        <v>5556.5</v>
      </c>
      <c r="H446" s="10">
        <f t="shared" ref="H446:AA446" si="355">H447</f>
        <v>0</v>
      </c>
      <c r="I446" s="10">
        <f t="shared" si="355"/>
        <v>0</v>
      </c>
      <c r="J446" s="10">
        <f t="shared" si="355"/>
        <v>0</v>
      </c>
      <c r="K446" s="10">
        <f t="shared" si="355"/>
        <v>0</v>
      </c>
      <c r="L446" s="10">
        <f t="shared" si="355"/>
        <v>0</v>
      </c>
      <c r="M446" s="10">
        <f t="shared" si="355"/>
        <v>0</v>
      </c>
      <c r="N446" s="10">
        <f t="shared" si="355"/>
        <v>0</v>
      </c>
      <c r="O446" s="10">
        <f t="shared" si="355"/>
        <v>0</v>
      </c>
      <c r="P446" s="10">
        <f t="shared" si="355"/>
        <v>0</v>
      </c>
      <c r="Q446" s="10">
        <f t="shared" si="355"/>
        <v>0</v>
      </c>
      <c r="R446" s="10">
        <f t="shared" si="355"/>
        <v>0</v>
      </c>
      <c r="S446" s="10">
        <f t="shared" si="355"/>
        <v>0</v>
      </c>
      <c r="T446" s="10">
        <f t="shared" si="355"/>
        <v>0</v>
      </c>
      <c r="U446" s="10">
        <f t="shared" si="355"/>
        <v>0</v>
      </c>
      <c r="V446" s="10">
        <f t="shared" si="355"/>
        <v>12969</v>
      </c>
      <c r="W446" s="10">
        <f t="shared" si="355"/>
        <v>0</v>
      </c>
      <c r="X446" s="10">
        <f t="shared" si="355"/>
        <v>0</v>
      </c>
      <c r="Y446" s="10">
        <f t="shared" si="355"/>
        <v>0</v>
      </c>
      <c r="Z446" s="10">
        <f t="shared" si="355"/>
        <v>0</v>
      </c>
      <c r="AA446" s="10">
        <f t="shared" si="355"/>
        <v>1296</v>
      </c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1"/>
      <c r="BH446" s="11"/>
      <c r="BI446" s="11"/>
      <c r="BJ446" s="11"/>
      <c r="BK446" s="11"/>
      <c r="BL446" s="11"/>
      <c r="BM446" s="11"/>
      <c r="BN446" s="11"/>
      <c r="BO446" s="11"/>
      <c r="BP446" s="11"/>
      <c r="BQ446" s="11"/>
      <c r="BR446" s="11"/>
      <c r="BS446" s="11"/>
      <c r="BT446" s="11"/>
      <c r="BU446" s="11"/>
      <c r="BV446" s="11"/>
      <c r="BW446" s="11"/>
      <c r="BX446" s="11"/>
      <c r="BY446" s="11"/>
      <c r="BZ446" s="11"/>
      <c r="CA446" s="11"/>
      <c r="CB446" s="11"/>
      <c r="CC446" s="11"/>
      <c r="CD446" s="11"/>
      <c r="CE446" s="11"/>
      <c r="CF446" s="11"/>
      <c r="CG446" s="11"/>
      <c r="CH446" s="11"/>
      <c r="CI446" s="11"/>
      <c r="CJ446" s="11"/>
      <c r="CK446" s="11"/>
      <c r="CL446" s="11"/>
      <c r="CM446" s="11"/>
      <c r="CN446" s="11"/>
      <c r="CO446" s="11"/>
    </row>
    <row r="447" spans="1:93" s="25" customFormat="1" ht="15.75" x14ac:dyDescent="0.25">
      <c r="A447" s="4"/>
      <c r="B447" s="26" t="s">
        <v>114</v>
      </c>
      <c r="C447" s="19" t="s">
        <v>420</v>
      </c>
      <c r="D447" s="19" t="s">
        <v>49</v>
      </c>
      <c r="E447" s="19" t="s">
        <v>27</v>
      </c>
      <c r="F447" s="19"/>
      <c r="G447" s="20">
        <f>G448</f>
        <v>5556.5</v>
      </c>
      <c r="H447" s="20">
        <f t="shared" ref="H447:AA447" si="356">H448</f>
        <v>0</v>
      </c>
      <c r="I447" s="20">
        <f t="shared" si="356"/>
        <v>0</v>
      </c>
      <c r="J447" s="20">
        <f t="shared" si="356"/>
        <v>0</v>
      </c>
      <c r="K447" s="20">
        <f t="shared" si="356"/>
        <v>0</v>
      </c>
      <c r="L447" s="20">
        <f t="shared" si="356"/>
        <v>0</v>
      </c>
      <c r="M447" s="20">
        <f t="shared" si="356"/>
        <v>0</v>
      </c>
      <c r="N447" s="20">
        <f t="shared" si="356"/>
        <v>0</v>
      </c>
      <c r="O447" s="20">
        <f t="shared" si="356"/>
        <v>0</v>
      </c>
      <c r="P447" s="20">
        <f t="shared" si="356"/>
        <v>0</v>
      </c>
      <c r="Q447" s="20">
        <f t="shared" si="356"/>
        <v>0</v>
      </c>
      <c r="R447" s="20">
        <f t="shared" si="356"/>
        <v>0</v>
      </c>
      <c r="S447" s="20">
        <f t="shared" si="356"/>
        <v>0</v>
      </c>
      <c r="T447" s="20">
        <f t="shared" si="356"/>
        <v>0</v>
      </c>
      <c r="U447" s="20">
        <f t="shared" si="356"/>
        <v>0</v>
      </c>
      <c r="V447" s="20">
        <f t="shared" si="356"/>
        <v>12969</v>
      </c>
      <c r="W447" s="20">
        <f t="shared" si="356"/>
        <v>0</v>
      </c>
      <c r="X447" s="20">
        <f t="shared" si="356"/>
        <v>0</v>
      </c>
      <c r="Y447" s="20">
        <f t="shared" si="356"/>
        <v>0</v>
      </c>
      <c r="Z447" s="20">
        <f t="shared" si="356"/>
        <v>0</v>
      </c>
      <c r="AA447" s="20">
        <f t="shared" si="356"/>
        <v>1296</v>
      </c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  <c r="AP447" s="21"/>
      <c r="AQ447" s="21"/>
      <c r="AR447" s="21"/>
      <c r="AS447" s="21"/>
      <c r="AT447" s="21"/>
      <c r="AU447" s="21"/>
      <c r="AV447" s="21"/>
      <c r="AW447" s="21"/>
      <c r="AX447" s="21"/>
      <c r="AY447" s="21"/>
      <c r="AZ447" s="21"/>
      <c r="BA447" s="21"/>
      <c r="BB447" s="21"/>
      <c r="BC447" s="21"/>
      <c r="BD447" s="21"/>
      <c r="BE447" s="21"/>
      <c r="BF447" s="21"/>
      <c r="BG447" s="21"/>
      <c r="BH447" s="21"/>
      <c r="BI447" s="21"/>
      <c r="BJ447" s="21"/>
      <c r="BK447" s="21"/>
      <c r="BL447" s="21"/>
      <c r="BM447" s="21"/>
      <c r="BN447" s="21"/>
      <c r="BO447" s="21"/>
      <c r="BP447" s="21"/>
      <c r="BQ447" s="21"/>
      <c r="BR447" s="21"/>
      <c r="BS447" s="21"/>
      <c r="BT447" s="21"/>
      <c r="BU447" s="21"/>
      <c r="BV447" s="21"/>
      <c r="BW447" s="21"/>
      <c r="BX447" s="21"/>
      <c r="BY447" s="21"/>
      <c r="BZ447" s="21"/>
      <c r="CA447" s="21"/>
      <c r="CB447" s="21"/>
      <c r="CC447" s="21"/>
      <c r="CD447" s="21"/>
      <c r="CE447" s="21"/>
      <c r="CF447" s="21"/>
      <c r="CG447" s="21"/>
      <c r="CH447" s="21"/>
      <c r="CI447" s="21"/>
      <c r="CJ447" s="21"/>
      <c r="CK447" s="21"/>
      <c r="CL447" s="21"/>
      <c r="CM447" s="21"/>
      <c r="CN447" s="21"/>
      <c r="CO447" s="21"/>
    </row>
    <row r="448" spans="1:93" ht="15.75" x14ac:dyDescent="0.25">
      <c r="A448" s="3"/>
      <c r="B448" s="12" t="s">
        <v>150</v>
      </c>
      <c r="C448" s="8" t="s">
        <v>420</v>
      </c>
      <c r="D448" s="8" t="s">
        <v>49</v>
      </c>
      <c r="E448" s="8" t="s">
        <v>26</v>
      </c>
      <c r="F448" s="8"/>
      <c r="G448" s="10">
        <f>G449</f>
        <v>5556.5</v>
      </c>
      <c r="H448" s="10">
        <f t="shared" ref="H448:AA448" si="357">H449</f>
        <v>0</v>
      </c>
      <c r="I448" s="10">
        <f t="shared" si="357"/>
        <v>0</v>
      </c>
      <c r="J448" s="10">
        <f t="shared" si="357"/>
        <v>0</v>
      </c>
      <c r="K448" s="10">
        <f t="shared" si="357"/>
        <v>0</v>
      </c>
      <c r="L448" s="10">
        <f t="shared" si="357"/>
        <v>0</v>
      </c>
      <c r="M448" s="10">
        <f t="shared" si="357"/>
        <v>0</v>
      </c>
      <c r="N448" s="10">
        <f t="shared" si="357"/>
        <v>0</v>
      </c>
      <c r="O448" s="10">
        <f t="shared" si="357"/>
        <v>0</v>
      </c>
      <c r="P448" s="10">
        <f t="shared" si="357"/>
        <v>0</v>
      </c>
      <c r="Q448" s="10">
        <f t="shared" si="357"/>
        <v>0</v>
      </c>
      <c r="R448" s="10">
        <f t="shared" si="357"/>
        <v>0</v>
      </c>
      <c r="S448" s="10">
        <f t="shared" si="357"/>
        <v>0</v>
      </c>
      <c r="T448" s="10">
        <f t="shared" si="357"/>
        <v>0</v>
      </c>
      <c r="U448" s="10">
        <f t="shared" si="357"/>
        <v>0</v>
      </c>
      <c r="V448" s="10">
        <f t="shared" si="357"/>
        <v>12969</v>
      </c>
      <c r="W448" s="10">
        <f t="shared" si="357"/>
        <v>0</v>
      </c>
      <c r="X448" s="10">
        <f t="shared" si="357"/>
        <v>0</v>
      </c>
      <c r="Y448" s="10">
        <f t="shared" si="357"/>
        <v>0</v>
      </c>
      <c r="Z448" s="10">
        <f t="shared" si="357"/>
        <v>0</v>
      </c>
      <c r="AA448" s="10">
        <f t="shared" si="357"/>
        <v>1296</v>
      </c>
    </row>
    <row r="449" spans="1:93" ht="141.75" x14ac:dyDescent="0.25">
      <c r="A449" s="3"/>
      <c r="B449" s="12" t="s">
        <v>422</v>
      </c>
      <c r="C449" s="8" t="s">
        <v>420</v>
      </c>
      <c r="D449" s="8" t="s">
        <v>49</v>
      </c>
      <c r="E449" s="8" t="s">
        <v>26</v>
      </c>
      <c r="F449" s="8" t="s">
        <v>423</v>
      </c>
      <c r="G449" s="10">
        <f>G450</f>
        <v>5556.5</v>
      </c>
      <c r="H449" s="10">
        <f t="shared" ref="H449:AA449" si="358">H450</f>
        <v>0</v>
      </c>
      <c r="I449" s="10">
        <f t="shared" si="358"/>
        <v>0</v>
      </c>
      <c r="J449" s="10">
        <f t="shared" si="358"/>
        <v>0</v>
      </c>
      <c r="K449" s="10">
        <f t="shared" si="358"/>
        <v>0</v>
      </c>
      <c r="L449" s="10">
        <f t="shared" si="358"/>
        <v>0</v>
      </c>
      <c r="M449" s="10">
        <f t="shared" si="358"/>
        <v>0</v>
      </c>
      <c r="N449" s="10">
        <f t="shared" si="358"/>
        <v>0</v>
      </c>
      <c r="O449" s="10">
        <f t="shared" si="358"/>
        <v>0</v>
      </c>
      <c r="P449" s="10">
        <f t="shared" si="358"/>
        <v>0</v>
      </c>
      <c r="Q449" s="10">
        <f t="shared" si="358"/>
        <v>0</v>
      </c>
      <c r="R449" s="10">
        <f t="shared" si="358"/>
        <v>0</v>
      </c>
      <c r="S449" s="10">
        <f t="shared" si="358"/>
        <v>0</v>
      </c>
      <c r="T449" s="10">
        <f t="shared" si="358"/>
        <v>0</v>
      </c>
      <c r="U449" s="10">
        <f t="shared" si="358"/>
        <v>0</v>
      </c>
      <c r="V449" s="10">
        <f t="shared" si="358"/>
        <v>12969</v>
      </c>
      <c r="W449" s="10">
        <f t="shared" si="358"/>
        <v>0</v>
      </c>
      <c r="X449" s="10">
        <f t="shared" si="358"/>
        <v>0</v>
      </c>
      <c r="Y449" s="10">
        <f t="shared" si="358"/>
        <v>0</v>
      </c>
      <c r="Z449" s="10">
        <f t="shared" si="358"/>
        <v>0</v>
      </c>
      <c r="AA449" s="10">
        <f t="shared" si="358"/>
        <v>1296</v>
      </c>
    </row>
    <row r="450" spans="1:93" ht="15.75" x14ac:dyDescent="0.25">
      <c r="A450" s="3"/>
      <c r="B450" s="49" t="s">
        <v>424</v>
      </c>
      <c r="C450" s="8" t="s">
        <v>420</v>
      </c>
      <c r="D450" s="8" t="s">
        <v>49</v>
      </c>
      <c r="E450" s="8" t="s">
        <v>26</v>
      </c>
      <c r="F450" s="8" t="s">
        <v>425</v>
      </c>
      <c r="G450" s="10">
        <v>5556.5</v>
      </c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10">
        <v>12969</v>
      </c>
      <c r="W450" s="9"/>
      <c r="X450" s="14"/>
      <c r="Y450" s="14"/>
      <c r="Z450" s="14"/>
      <c r="AA450" s="15">
        <v>1296</v>
      </c>
    </row>
    <row r="451" spans="1:93" s="37" customFormat="1" ht="47.25" x14ac:dyDescent="0.25">
      <c r="A451" s="35"/>
      <c r="B451" s="12" t="s">
        <v>457</v>
      </c>
      <c r="C451" s="8" t="s">
        <v>426</v>
      </c>
      <c r="D451" s="8"/>
      <c r="E451" s="8"/>
      <c r="F451" s="8"/>
      <c r="G451" s="10">
        <f>G452</f>
        <v>2300</v>
      </c>
      <c r="H451" s="10">
        <f t="shared" ref="H451:AA451" si="359">H452</f>
        <v>0</v>
      </c>
      <c r="I451" s="10">
        <f t="shared" si="359"/>
        <v>0</v>
      </c>
      <c r="J451" s="10">
        <f t="shared" si="359"/>
        <v>0</v>
      </c>
      <c r="K451" s="10">
        <f t="shared" si="359"/>
        <v>0</v>
      </c>
      <c r="L451" s="10">
        <f t="shared" si="359"/>
        <v>0</v>
      </c>
      <c r="M451" s="10">
        <f t="shared" si="359"/>
        <v>0</v>
      </c>
      <c r="N451" s="10">
        <f t="shared" si="359"/>
        <v>0</v>
      </c>
      <c r="O451" s="10">
        <f t="shared" si="359"/>
        <v>0</v>
      </c>
      <c r="P451" s="10">
        <f t="shared" si="359"/>
        <v>0</v>
      </c>
      <c r="Q451" s="10">
        <f t="shared" si="359"/>
        <v>0</v>
      </c>
      <c r="R451" s="10">
        <f t="shared" si="359"/>
        <v>0</v>
      </c>
      <c r="S451" s="10">
        <f t="shared" si="359"/>
        <v>0</v>
      </c>
      <c r="T451" s="10">
        <f t="shared" si="359"/>
        <v>0</v>
      </c>
      <c r="U451" s="10">
        <f t="shared" si="359"/>
        <v>0</v>
      </c>
      <c r="V451" s="10">
        <f t="shared" si="359"/>
        <v>2300</v>
      </c>
      <c r="W451" s="10">
        <f t="shared" si="359"/>
        <v>0</v>
      </c>
      <c r="X451" s="10">
        <f t="shared" si="359"/>
        <v>0</v>
      </c>
      <c r="Y451" s="10">
        <f t="shared" si="359"/>
        <v>0</v>
      </c>
      <c r="Z451" s="10">
        <f t="shared" si="359"/>
        <v>0</v>
      </c>
      <c r="AA451" s="10">
        <f t="shared" si="359"/>
        <v>2300</v>
      </c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  <c r="BZ451" s="17"/>
      <c r="CA451" s="17"/>
      <c r="CB451" s="17"/>
      <c r="CC451" s="17"/>
      <c r="CD451" s="17"/>
      <c r="CE451" s="17"/>
      <c r="CF451" s="17"/>
      <c r="CG451" s="17"/>
      <c r="CH451" s="17"/>
      <c r="CI451" s="17"/>
      <c r="CJ451" s="17"/>
      <c r="CK451" s="17"/>
      <c r="CL451" s="17"/>
      <c r="CM451" s="17"/>
      <c r="CN451" s="17"/>
      <c r="CO451" s="17"/>
    </row>
    <row r="452" spans="1:93" s="25" customFormat="1" ht="15.75" x14ac:dyDescent="0.25">
      <c r="A452" s="4"/>
      <c r="B452" s="26" t="s">
        <v>259</v>
      </c>
      <c r="C452" s="19" t="s">
        <v>426</v>
      </c>
      <c r="D452" s="19" t="s">
        <v>54</v>
      </c>
      <c r="E452" s="19" t="s">
        <v>27</v>
      </c>
      <c r="F452" s="19"/>
      <c r="G452" s="20">
        <f>G453</f>
        <v>2300</v>
      </c>
      <c r="H452" s="20">
        <f t="shared" ref="H452:AA452" si="360">H453</f>
        <v>0</v>
      </c>
      <c r="I452" s="20">
        <f t="shared" si="360"/>
        <v>0</v>
      </c>
      <c r="J452" s="20">
        <f t="shared" si="360"/>
        <v>0</v>
      </c>
      <c r="K452" s="20">
        <f t="shared" si="360"/>
        <v>0</v>
      </c>
      <c r="L452" s="20">
        <f t="shared" si="360"/>
        <v>0</v>
      </c>
      <c r="M452" s="20">
        <f t="shared" si="360"/>
        <v>0</v>
      </c>
      <c r="N452" s="20">
        <f t="shared" si="360"/>
        <v>0</v>
      </c>
      <c r="O452" s="20">
        <f t="shared" si="360"/>
        <v>0</v>
      </c>
      <c r="P452" s="20">
        <f t="shared" si="360"/>
        <v>0</v>
      </c>
      <c r="Q452" s="20">
        <f t="shared" si="360"/>
        <v>0</v>
      </c>
      <c r="R452" s="20">
        <f t="shared" si="360"/>
        <v>0</v>
      </c>
      <c r="S452" s="20">
        <f t="shared" si="360"/>
        <v>0</v>
      </c>
      <c r="T452" s="20">
        <f t="shared" si="360"/>
        <v>0</v>
      </c>
      <c r="U452" s="20">
        <f t="shared" si="360"/>
        <v>0</v>
      </c>
      <c r="V452" s="20">
        <f t="shared" si="360"/>
        <v>2300</v>
      </c>
      <c r="W452" s="20">
        <f t="shared" si="360"/>
        <v>0</v>
      </c>
      <c r="X452" s="20">
        <f t="shared" si="360"/>
        <v>0</v>
      </c>
      <c r="Y452" s="20">
        <f t="shared" si="360"/>
        <v>0</v>
      </c>
      <c r="Z452" s="20">
        <f t="shared" si="360"/>
        <v>0</v>
      </c>
      <c r="AA452" s="20">
        <f t="shared" si="360"/>
        <v>2300</v>
      </c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  <c r="AP452" s="21"/>
      <c r="AQ452" s="21"/>
      <c r="AR452" s="21"/>
      <c r="AS452" s="21"/>
      <c r="AT452" s="21"/>
      <c r="AU452" s="21"/>
      <c r="AV452" s="21"/>
      <c r="AW452" s="21"/>
      <c r="AX452" s="21"/>
      <c r="AY452" s="21"/>
      <c r="AZ452" s="21"/>
      <c r="BA452" s="21"/>
      <c r="BB452" s="21"/>
      <c r="BC452" s="21"/>
      <c r="BD452" s="21"/>
      <c r="BE452" s="21"/>
      <c r="BF452" s="21"/>
      <c r="BG452" s="21"/>
      <c r="BH452" s="21"/>
      <c r="BI452" s="21"/>
      <c r="BJ452" s="21"/>
      <c r="BK452" s="21"/>
      <c r="BL452" s="21"/>
      <c r="BM452" s="21"/>
      <c r="BN452" s="21"/>
      <c r="BO452" s="21"/>
      <c r="BP452" s="21"/>
      <c r="BQ452" s="21"/>
      <c r="BR452" s="21"/>
      <c r="BS452" s="21"/>
      <c r="BT452" s="21"/>
      <c r="BU452" s="21"/>
      <c r="BV452" s="21"/>
      <c r="BW452" s="21"/>
      <c r="BX452" s="21"/>
      <c r="BY452" s="21"/>
      <c r="BZ452" s="21"/>
      <c r="CA452" s="21"/>
      <c r="CB452" s="21"/>
      <c r="CC452" s="21"/>
      <c r="CD452" s="21"/>
      <c r="CE452" s="21"/>
      <c r="CF452" s="21"/>
      <c r="CG452" s="21"/>
      <c r="CH452" s="21"/>
      <c r="CI452" s="21"/>
      <c r="CJ452" s="21"/>
      <c r="CK452" s="21"/>
      <c r="CL452" s="21"/>
      <c r="CM452" s="21"/>
      <c r="CN452" s="21"/>
      <c r="CO452" s="21"/>
    </row>
    <row r="453" spans="1:93" ht="15.75" x14ac:dyDescent="0.25">
      <c r="A453" s="3"/>
      <c r="B453" s="12" t="s">
        <v>260</v>
      </c>
      <c r="C453" s="8" t="s">
        <v>426</v>
      </c>
      <c r="D453" s="8" t="s">
        <v>54</v>
      </c>
      <c r="E453" s="8" t="s">
        <v>56</v>
      </c>
      <c r="F453" s="8"/>
      <c r="G453" s="10">
        <f>G454</f>
        <v>2300</v>
      </c>
      <c r="H453" s="10">
        <f t="shared" ref="H453:V453" si="361">H454</f>
        <v>0</v>
      </c>
      <c r="I453" s="10">
        <f t="shared" si="361"/>
        <v>0</v>
      </c>
      <c r="J453" s="10">
        <f t="shared" si="361"/>
        <v>0</v>
      </c>
      <c r="K453" s="10">
        <f t="shared" si="361"/>
        <v>0</v>
      </c>
      <c r="L453" s="10">
        <f t="shared" si="361"/>
        <v>0</v>
      </c>
      <c r="M453" s="10">
        <f t="shared" si="361"/>
        <v>0</v>
      </c>
      <c r="N453" s="10">
        <f t="shared" si="361"/>
        <v>0</v>
      </c>
      <c r="O453" s="10">
        <f t="shared" si="361"/>
        <v>0</v>
      </c>
      <c r="P453" s="10">
        <f t="shared" si="361"/>
        <v>0</v>
      </c>
      <c r="Q453" s="10">
        <f t="shared" si="361"/>
        <v>0</v>
      </c>
      <c r="R453" s="10">
        <f t="shared" si="361"/>
        <v>0</v>
      </c>
      <c r="S453" s="10">
        <f t="shared" si="361"/>
        <v>0</v>
      </c>
      <c r="T453" s="10">
        <f t="shared" si="361"/>
        <v>0</v>
      </c>
      <c r="U453" s="10">
        <f t="shared" si="361"/>
        <v>0</v>
      </c>
      <c r="V453" s="10">
        <f t="shared" si="361"/>
        <v>2300</v>
      </c>
      <c r="W453" s="10">
        <f t="shared" ref="W453" si="362">W454</f>
        <v>0</v>
      </c>
      <c r="X453" s="10">
        <f t="shared" ref="X453" si="363">X454</f>
        <v>0</v>
      </c>
      <c r="Y453" s="10">
        <f t="shared" ref="Y453" si="364">Y454</f>
        <v>0</v>
      </c>
      <c r="Z453" s="10">
        <f t="shared" ref="Z453" si="365">Z454</f>
        <v>0</v>
      </c>
      <c r="AA453" s="10">
        <f t="shared" ref="AA453" si="366">AA454</f>
        <v>2300</v>
      </c>
    </row>
    <row r="454" spans="1:93" ht="78.75" x14ac:dyDescent="0.25">
      <c r="A454" s="3"/>
      <c r="B454" s="12" t="s">
        <v>458</v>
      </c>
      <c r="C454" s="8" t="s">
        <v>426</v>
      </c>
      <c r="D454" s="8" t="s">
        <v>54</v>
      </c>
      <c r="E454" s="8" t="s">
        <v>56</v>
      </c>
      <c r="F454" s="8" t="s">
        <v>37</v>
      </c>
      <c r="G454" s="10">
        <f>G455</f>
        <v>2300</v>
      </c>
      <c r="H454" s="10">
        <f t="shared" ref="H454:AA454" si="367">H455</f>
        <v>0</v>
      </c>
      <c r="I454" s="10">
        <f t="shared" si="367"/>
        <v>0</v>
      </c>
      <c r="J454" s="10">
        <f t="shared" si="367"/>
        <v>0</v>
      </c>
      <c r="K454" s="10">
        <f t="shared" si="367"/>
        <v>0</v>
      </c>
      <c r="L454" s="10">
        <f t="shared" si="367"/>
        <v>0</v>
      </c>
      <c r="M454" s="10">
        <f t="shared" si="367"/>
        <v>0</v>
      </c>
      <c r="N454" s="10">
        <f t="shared" si="367"/>
        <v>0</v>
      </c>
      <c r="O454" s="10">
        <f t="shared" si="367"/>
        <v>0</v>
      </c>
      <c r="P454" s="10">
        <f t="shared" si="367"/>
        <v>0</v>
      </c>
      <c r="Q454" s="10">
        <f t="shared" si="367"/>
        <v>0</v>
      </c>
      <c r="R454" s="10">
        <f t="shared" si="367"/>
        <v>0</v>
      </c>
      <c r="S454" s="10">
        <f t="shared" si="367"/>
        <v>0</v>
      </c>
      <c r="T454" s="10">
        <f t="shared" si="367"/>
        <v>0</v>
      </c>
      <c r="U454" s="10">
        <f t="shared" si="367"/>
        <v>0</v>
      </c>
      <c r="V454" s="10">
        <f t="shared" si="367"/>
        <v>2300</v>
      </c>
      <c r="W454" s="10">
        <f t="shared" si="367"/>
        <v>0</v>
      </c>
      <c r="X454" s="10">
        <f t="shared" si="367"/>
        <v>0</v>
      </c>
      <c r="Y454" s="10">
        <f t="shared" si="367"/>
        <v>0</v>
      </c>
      <c r="Z454" s="10">
        <f t="shared" si="367"/>
        <v>0</v>
      </c>
      <c r="AA454" s="10">
        <f t="shared" si="367"/>
        <v>2300</v>
      </c>
    </row>
    <row r="455" spans="1:93" s="11" customFormat="1" ht="47.25" x14ac:dyDescent="0.25">
      <c r="A455" s="7"/>
      <c r="B455" s="12" t="s">
        <v>38</v>
      </c>
      <c r="C455" s="8" t="s">
        <v>426</v>
      </c>
      <c r="D455" s="8" t="s">
        <v>54</v>
      </c>
      <c r="E455" s="8" t="s">
        <v>56</v>
      </c>
      <c r="F455" s="8" t="s">
        <v>39</v>
      </c>
      <c r="G455" s="10">
        <v>2300</v>
      </c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10">
        <v>2300</v>
      </c>
      <c r="W455" s="9"/>
      <c r="X455" s="14"/>
      <c r="Y455" s="14"/>
      <c r="Z455" s="14"/>
      <c r="AA455" s="15">
        <v>2300</v>
      </c>
    </row>
    <row r="456" spans="1:93" s="11" customFormat="1" ht="15.75" x14ac:dyDescent="0.25">
      <c r="A456" s="7"/>
      <c r="B456" s="12" t="s">
        <v>260</v>
      </c>
      <c r="C456" s="8" t="s">
        <v>450</v>
      </c>
      <c r="D456" s="8" t="s">
        <v>54</v>
      </c>
      <c r="E456" s="8" t="s">
        <v>56</v>
      </c>
      <c r="F456" s="8"/>
      <c r="G456" s="10">
        <f>G457+G459</f>
        <v>207</v>
      </c>
      <c r="H456" s="10">
        <f t="shared" ref="H456:AA456" si="368">H457+H459</f>
        <v>0</v>
      </c>
      <c r="I456" s="10">
        <f t="shared" si="368"/>
        <v>0</v>
      </c>
      <c r="J456" s="10">
        <f t="shared" si="368"/>
        <v>0</v>
      </c>
      <c r="K456" s="10">
        <f t="shared" si="368"/>
        <v>0</v>
      </c>
      <c r="L456" s="10">
        <f t="shared" si="368"/>
        <v>0</v>
      </c>
      <c r="M456" s="10">
        <f t="shared" si="368"/>
        <v>0</v>
      </c>
      <c r="N456" s="10">
        <f t="shared" si="368"/>
        <v>0</v>
      </c>
      <c r="O456" s="10">
        <f t="shared" si="368"/>
        <v>0</v>
      </c>
      <c r="P456" s="10">
        <f t="shared" si="368"/>
        <v>0</v>
      </c>
      <c r="Q456" s="10">
        <f t="shared" si="368"/>
        <v>0</v>
      </c>
      <c r="R456" s="10">
        <f t="shared" si="368"/>
        <v>0</v>
      </c>
      <c r="S456" s="10">
        <f t="shared" si="368"/>
        <v>0</v>
      </c>
      <c r="T456" s="10">
        <f t="shared" si="368"/>
        <v>0</v>
      </c>
      <c r="U456" s="10">
        <f t="shared" si="368"/>
        <v>0</v>
      </c>
      <c r="V456" s="10">
        <f t="shared" si="368"/>
        <v>409</v>
      </c>
      <c r="W456" s="10">
        <f t="shared" si="368"/>
        <v>0</v>
      </c>
      <c r="X456" s="10">
        <f t="shared" si="368"/>
        <v>0</v>
      </c>
      <c r="Y456" s="10">
        <f t="shared" si="368"/>
        <v>0</v>
      </c>
      <c r="Z456" s="10">
        <f t="shared" si="368"/>
        <v>0</v>
      </c>
      <c r="AA456" s="10">
        <f t="shared" si="368"/>
        <v>409</v>
      </c>
    </row>
    <row r="457" spans="1:93" s="11" customFormat="1" ht="47.25" x14ac:dyDescent="0.25">
      <c r="A457" s="7"/>
      <c r="B457" s="12" t="s">
        <v>79</v>
      </c>
      <c r="C457" s="8" t="s">
        <v>450</v>
      </c>
      <c r="D457" s="8" t="s">
        <v>54</v>
      </c>
      <c r="E457" s="8" t="s">
        <v>56</v>
      </c>
      <c r="F457" s="8" t="s">
        <v>37</v>
      </c>
      <c r="G457" s="10">
        <f>G458</f>
        <v>200</v>
      </c>
      <c r="H457" s="10">
        <f t="shared" ref="H457:AA457" si="369">H458</f>
        <v>0</v>
      </c>
      <c r="I457" s="10">
        <f t="shared" si="369"/>
        <v>0</v>
      </c>
      <c r="J457" s="10">
        <f t="shared" si="369"/>
        <v>0</v>
      </c>
      <c r="K457" s="10">
        <f t="shared" si="369"/>
        <v>0</v>
      </c>
      <c r="L457" s="10">
        <f t="shared" si="369"/>
        <v>0</v>
      </c>
      <c r="M457" s="10">
        <f t="shared" si="369"/>
        <v>0</v>
      </c>
      <c r="N457" s="10">
        <f t="shared" si="369"/>
        <v>0</v>
      </c>
      <c r="O457" s="10">
        <f t="shared" si="369"/>
        <v>0</v>
      </c>
      <c r="P457" s="10">
        <f t="shared" si="369"/>
        <v>0</v>
      </c>
      <c r="Q457" s="10">
        <f t="shared" si="369"/>
        <v>0</v>
      </c>
      <c r="R457" s="10">
        <f t="shared" si="369"/>
        <v>0</v>
      </c>
      <c r="S457" s="10">
        <f t="shared" si="369"/>
        <v>0</v>
      </c>
      <c r="T457" s="10">
        <f t="shared" si="369"/>
        <v>0</v>
      </c>
      <c r="U457" s="10">
        <f t="shared" si="369"/>
        <v>0</v>
      </c>
      <c r="V457" s="10">
        <f t="shared" si="369"/>
        <v>401</v>
      </c>
      <c r="W457" s="10">
        <f t="shared" si="369"/>
        <v>0</v>
      </c>
      <c r="X457" s="10">
        <f t="shared" si="369"/>
        <v>0</v>
      </c>
      <c r="Y457" s="10">
        <f t="shared" si="369"/>
        <v>0</v>
      </c>
      <c r="Z457" s="10">
        <f t="shared" si="369"/>
        <v>0</v>
      </c>
      <c r="AA457" s="10">
        <f t="shared" si="369"/>
        <v>401</v>
      </c>
    </row>
    <row r="458" spans="1:93" s="11" customFormat="1" ht="47.25" x14ac:dyDescent="0.25">
      <c r="A458" s="7"/>
      <c r="B458" s="12" t="s">
        <v>38</v>
      </c>
      <c r="C458" s="8" t="s">
        <v>450</v>
      </c>
      <c r="D458" s="8" t="s">
        <v>54</v>
      </c>
      <c r="E458" s="8" t="s">
        <v>56</v>
      </c>
      <c r="F458" s="8" t="s">
        <v>39</v>
      </c>
      <c r="G458" s="10">
        <v>200</v>
      </c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10">
        <v>401</v>
      </c>
      <c r="W458" s="9"/>
      <c r="X458" s="14"/>
      <c r="Y458" s="14"/>
      <c r="Z458" s="14"/>
      <c r="AA458" s="15">
        <v>401</v>
      </c>
    </row>
    <row r="459" spans="1:93" s="11" customFormat="1" ht="31.5" x14ac:dyDescent="0.25">
      <c r="A459" s="7"/>
      <c r="B459" s="12" t="s">
        <v>80</v>
      </c>
      <c r="C459" s="8" t="s">
        <v>450</v>
      </c>
      <c r="D459" s="8" t="s">
        <v>54</v>
      </c>
      <c r="E459" s="8" t="s">
        <v>56</v>
      </c>
      <c r="F459" s="8" t="s">
        <v>31</v>
      </c>
      <c r="G459" s="10">
        <f>G460</f>
        <v>7</v>
      </c>
      <c r="H459" s="10">
        <f t="shared" ref="H459:AA459" si="370">H460</f>
        <v>0</v>
      </c>
      <c r="I459" s="10">
        <f t="shared" si="370"/>
        <v>0</v>
      </c>
      <c r="J459" s="10">
        <f t="shared" si="370"/>
        <v>0</v>
      </c>
      <c r="K459" s="10">
        <f t="shared" si="370"/>
        <v>0</v>
      </c>
      <c r="L459" s="10">
        <f t="shared" si="370"/>
        <v>0</v>
      </c>
      <c r="M459" s="10">
        <f t="shared" si="370"/>
        <v>0</v>
      </c>
      <c r="N459" s="10">
        <f t="shared" si="370"/>
        <v>0</v>
      </c>
      <c r="O459" s="10">
        <f t="shared" si="370"/>
        <v>0</v>
      </c>
      <c r="P459" s="10">
        <f t="shared" si="370"/>
        <v>0</v>
      </c>
      <c r="Q459" s="10">
        <f t="shared" si="370"/>
        <v>0</v>
      </c>
      <c r="R459" s="10">
        <f t="shared" si="370"/>
        <v>0</v>
      </c>
      <c r="S459" s="10">
        <f t="shared" si="370"/>
        <v>0</v>
      </c>
      <c r="T459" s="10">
        <f t="shared" si="370"/>
        <v>0</v>
      </c>
      <c r="U459" s="10">
        <f t="shared" si="370"/>
        <v>0</v>
      </c>
      <c r="V459" s="10">
        <f t="shared" si="370"/>
        <v>8</v>
      </c>
      <c r="W459" s="10">
        <f t="shared" si="370"/>
        <v>0</v>
      </c>
      <c r="X459" s="10">
        <f t="shared" si="370"/>
        <v>0</v>
      </c>
      <c r="Y459" s="10">
        <f t="shared" si="370"/>
        <v>0</v>
      </c>
      <c r="Z459" s="10">
        <f t="shared" si="370"/>
        <v>0</v>
      </c>
      <c r="AA459" s="10">
        <f t="shared" si="370"/>
        <v>8</v>
      </c>
    </row>
    <row r="460" spans="1:93" s="11" customFormat="1" ht="15.75" x14ac:dyDescent="0.25">
      <c r="A460" s="7"/>
      <c r="B460" s="12" t="s">
        <v>81</v>
      </c>
      <c r="C460" s="8" t="s">
        <v>450</v>
      </c>
      <c r="D460" s="8" t="s">
        <v>54</v>
      </c>
      <c r="E460" s="8" t="s">
        <v>56</v>
      </c>
      <c r="F460" s="8" t="s">
        <v>82</v>
      </c>
      <c r="G460" s="10">
        <v>7</v>
      </c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10">
        <v>8</v>
      </c>
      <c r="W460" s="9"/>
      <c r="X460" s="14"/>
      <c r="Y460" s="14"/>
      <c r="Z460" s="14"/>
      <c r="AA460" s="15">
        <v>8</v>
      </c>
    </row>
    <row r="461" spans="1:93" s="11" customFormat="1" ht="47.25" x14ac:dyDescent="0.25">
      <c r="A461" s="7"/>
      <c r="B461" s="46" t="s">
        <v>57</v>
      </c>
      <c r="C461" s="47" t="s">
        <v>451</v>
      </c>
      <c r="D461" s="47"/>
      <c r="E461" s="47"/>
      <c r="F461" s="47"/>
      <c r="G461" s="63">
        <f>G462</f>
        <v>11500</v>
      </c>
      <c r="H461" s="64">
        <f t="shared" ref="H461:AA464" si="371">H462</f>
        <v>0</v>
      </c>
      <c r="I461" s="64">
        <f t="shared" si="371"/>
        <v>0</v>
      </c>
      <c r="J461" s="64">
        <f t="shared" si="371"/>
        <v>0</v>
      </c>
      <c r="K461" s="64">
        <f t="shared" si="371"/>
        <v>0</v>
      </c>
      <c r="L461" s="64">
        <f t="shared" si="371"/>
        <v>0</v>
      </c>
      <c r="M461" s="64">
        <f t="shared" si="371"/>
        <v>0</v>
      </c>
      <c r="N461" s="64">
        <f t="shared" si="371"/>
        <v>0</v>
      </c>
      <c r="O461" s="64">
        <f t="shared" si="371"/>
        <v>0</v>
      </c>
      <c r="P461" s="64">
        <f t="shared" si="371"/>
        <v>0</v>
      </c>
      <c r="Q461" s="64">
        <f t="shared" si="371"/>
        <v>0</v>
      </c>
      <c r="R461" s="64">
        <f t="shared" si="371"/>
        <v>0</v>
      </c>
      <c r="S461" s="64">
        <f t="shared" si="371"/>
        <v>0</v>
      </c>
      <c r="T461" s="64">
        <f t="shared" si="371"/>
        <v>0</v>
      </c>
      <c r="U461" s="64">
        <f t="shared" si="371"/>
        <v>0</v>
      </c>
      <c r="V461" s="63">
        <f t="shared" si="371"/>
        <v>12121</v>
      </c>
      <c r="W461" s="64">
        <f t="shared" si="371"/>
        <v>0</v>
      </c>
      <c r="X461" s="65">
        <f t="shared" si="371"/>
        <v>0</v>
      </c>
      <c r="Y461" s="65">
        <f t="shared" si="371"/>
        <v>0</v>
      </c>
      <c r="Z461" s="65">
        <f t="shared" si="371"/>
        <v>0</v>
      </c>
      <c r="AA461" s="66">
        <f t="shared" si="371"/>
        <v>12121</v>
      </c>
    </row>
    <row r="462" spans="1:93" s="11" customFormat="1" ht="15.75" x14ac:dyDescent="0.25">
      <c r="A462" s="7"/>
      <c r="B462" s="12" t="s">
        <v>259</v>
      </c>
      <c r="C462" s="8" t="s">
        <v>451</v>
      </c>
      <c r="D462" s="8" t="s">
        <v>54</v>
      </c>
      <c r="E462" s="8" t="s">
        <v>27</v>
      </c>
      <c r="F462" s="8"/>
      <c r="G462" s="10">
        <f>G463</f>
        <v>11500</v>
      </c>
      <c r="H462" s="9">
        <f t="shared" si="371"/>
        <v>0</v>
      </c>
      <c r="I462" s="9">
        <f t="shared" si="371"/>
        <v>0</v>
      </c>
      <c r="J462" s="9">
        <f t="shared" si="371"/>
        <v>0</v>
      </c>
      <c r="K462" s="9">
        <f t="shared" si="371"/>
        <v>0</v>
      </c>
      <c r="L462" s="9">
        <f t="shared" si="371"/>
        <v>0</v>
      </c>
      <c r="M462" s="9">
        <f t="shared" si="371"/>
        <v>0</v>
      </c>
      <c r="N462" s="9">
        <f t="shared" si="371"/>
        <v>0</v>
      </c>
      <c r="O462" s="9">
        <f t="shared" si="371"/>
        <v>0</v>
      </c>
      <c r="P462" s="9">
        <f t="shared" si="371"/>
        <v>0</v>
      </c>
      <c r="Q462" s="9">
        <f t="shared" si="371"/>
        <v>0</v>
      </c>
      <c r="R462" s="9">
        <f t="shared" si="371"/>
        <v>0</v>
      </c>
      <c r="S462" s="9">
        <f t="shared" si="371"/>
        <v>0</v>
      </c>
      <c r="T462" s="9">
        <f t="shared" si="371"/>
        <v>0</v>
      </c>
      <c r="U462" s="9">
        <f t="shared" si="371"/>
        <v>0</v>
      </c>
      <c r="V462" s="10">
        <f t="shared" si="371"/>
        <v>12121</v>
      </c>
      <c r="W462" s="9">
        <f t="shared" si="371"/>
        <v>0</v>
      </c>
      <c r="X462" s="14">
        <f t="shared" si="371"/>
        <v>0</v>
      </c>
      <c r="Y462" s="14">
        <f t="shared" si="371"/>
        <v>0</v>
      </c>
      <c r="Z462" s="14">
        <f t="shared" si="371"/>
        <v>0</v>
      </c>
      <c r="AA462" s="15">
        <f t="shared" si="371"/>
        <v>12121</v>
      </c>
    </row>
    <row r="463" spans="1:93" s="11" customFormat="1" ht="15.75" x14ac:dyDescent="0.25">
      <c r="A463" s="7"/>
      <c r="B463" s="12" t="s">
        <v>260</v>
      </c>
      <c r="C463" s="8" t="s">
        <v>451</v>
      </c>
      <c r="D463" s="8" t="s">
        <v>54</v>
      </c>
      <c r="E463" s="8" t="s">
        <v>56</v>
      </c>
      <c r="F463" s="8"/>
      <c r="G463" s="10">
        <f>G464</f>
        <v>11500</v>
      </c>
      <c r="H463" s="9">
        <f t="shared" si="371"/>
        <v>0</v>
      </c>
      <c r="I463" s="9">
        <f t="shared" si="371"/>
        <v>0</v>
      </c>
      <c r="J463" s="9">
        <f t="shared" si="371"/>
        <v>0</v>
      </c>
      <c r="K463" s="9">
        <f t="shared" si="371"/>
        <v>0</v>
      </c>
      <c r="L463" s="9">
        <f t="shared" si="371"/>
        <v>0</v>
      </c>
      <c r="M463" s="9">
        <f t="shared" si="371"/>
        <v>0</v>
      </c>
      <c r="N463" s="9">
        <f t="shared" si="371"/>
        <v>0</v>
      </c>
      <c r="O463" s="9">
        <f t="shared" si="371"/>
        <v>0</v>
      </c>
      <c r="P463" s="9">
        <f t="shared" si="371"/>
        <v>0</v>
      </c>
      <c r="Q463" s="9">
        <f t="shared" si="371"/>
        <v>0</v>
      </c>
      <c r="R463" s="9">
        <f t="shared" si="371"/>
        <v>0</v>
      </c>
      <c r="S463" s="9">
        <f t="shared" si="371"/>
        <v>0</v>
      </c>
      <c r="T463" s="9">
        <f t="shared" si="371"/>
        <v>0</v>
      </c>
      <c r="U463" s="9">
        <f t="shared" si="371"/>
        <v>0</v>
      </c>
      <c r="V463" s="10">
        <f t="shared" si="371"/>
        <v>12121</v>
      </c>
      <c r="W463" s="9">
        <f t="shared" si="371"/>
        <v>0</v>
      </c>
      <c r="X463" s="14">
        <f t="shared" si="371"/>
        <v>0</v>
      </c>
      <c r="Y463" s="14">
        <f t="shared" si="371"/>
        <v>0</v>
      </c>
      <c r="Z463" s="14">
        <f t="shared" si="371"/>
        <v>0</v>
      </c>
      <c r="AA463" s="15">
        <f t="shared" si="371"/>
        <v>12121</v>
      </c>
    </row>
    <row r="464" spans="1:93" s="11" customFormat="1" ht="141.75" x14ac:dyDescent="0.25">
      <c r="A464" s="7"/>
      <c r="B464" s="12" t="s">
        <v>87</v>
      </c>
      <c r="C464" s="8" t="s">
        <v>451</v>
      </c>
      <c r="D464" s="8" t="s">
        <v>54</v>
      </c>
      <c r="E464" s="8" t="s">
        <v>56</v>
      </c>
      <c r="F464" s="8" t="s">
        <v>76</v>
      </c>
      <c r="G464" s="10">
        <f>G465</f>
        <v>11500</v>
      </c>
      <c r="H464" s="10">
        <f t="shared" si="371"/>
        <v>0</v>
      </c>
      <c r="I464" s="10">
        <f t="shared" si="371"/>
        <v>0</v>
      </c>
      <c r="J464" s="10">
        <f t="shared" si="371"/>
        <v>0</v>
      </c>
      <c r="K464" s="10">
        <f t="shared" si="371"/>
        <v>0</v>
      </c>
      <c r="L464" s="10">
        <f t="shared" si="371"/>
        <v>0</v>
      </c>
      <c r="M464" s="10">
        <f t="shared" si="371"/>
        <v>0</v>
      </c>
      <c r="N464" s="10">
        <f t="shared" si="371"/>
        <v>0</v>
      </c>
      <c r="O464" s="10">
        <f t="shared" si="371"/>
        <v>0</v>
      </c>
      <c r="P464" s="10">
        <f t="shared" si="371"/>
        <v>0</v>
      </c>
      <c r="Q464" s="10">
        <f t="shared" si="371"/>
        <v>0</v>
      </c>
      <c r="R464" s="10">
        <f t="shared" si="371"/>
        <v>0</v>
      </c>
      <c r="S464" s="10">
        <f t="shared" si="371"/>
        <v>0</v>
      </c>
      <c r="T464" s="10">
        <f t="shared" si="371"/>
        <v>0</v>
      </c>
      <c r="U464" s="10">
        <f t="shared" si="371"/>
        <v>0</v>
      </c>
      <c r="V464" s="10">
        <f t="shared" si="371"/>
        <v>12121</v>
      </c>
      <c r="W464" s="10">
        <f t="shared" si="371"/>
        <v>0</v>
      </c>
      <c r="X464" s="10">
        <f t="shared" si="371"/>
        <v>0</v>
      </c>
      <c r="Y464" s="10">
        <f t="shared" si="371"/>
        <v>0</v>
      </c>
      <c r="Z464" s="10">
        <f t="shared" si="371"/>
        <v>0</v>
      </c>
      <c r="AA464" s="10">
        <f t="shared" si="371"/>
        <v>12121</v>
      </c>
    </row>
    <row r="465" spans="1:93" s="11" customFormat="1" ht="31.5" x14ac:dyDescent="0.25">
      <c r="A465" s="7"/>
      <c r="B465" s="12" t="s">
        <v>77</v>
      </c>
      <c r="C465" s="8" t="s">
        <v>451</v>
      </c>
      <c r="D465" s="8" t="s">
        <v>54</v>
      </c>
      <c r="E465" s="8" t="s">
        <v>56</v>
      </c>
      <c r="F465" s="8" t="s">
        <v>78</v>
      </c>
      <c r="G465" s="10">
        <v>11500</v>
      </c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10">
        <v>12121</v>
      </c>
      <c r="W465" s="9"/>
      <c r="X465" s="14"/>
      <c r="Y465" s="14"/>
      <c r="Z465" s="14"/>
      <c r="AA465" s="15">
        <v>12121</v>
      </c>
    </row>
    <row r="466" spans="1:93" s="11" customFormat="1" ht="15.75" x14ac:dyDescent="0.25">
      <c r="A466" s="7" t="s">
        <v>281</v>
      </c>
      <c r="B466" s="12" t="s">
        <v>72</v>
      </c>
      <c r="C466" s="8" t="s">
        <v>282</v>
      </c>
      <c r="D466" s="8"/>
      <c r="E466" s="8"/>
      <c r="F466" s="8"/>
      <c r="G466" s="10">
        <f>G467</f>
        <v>71</v>
      </c>
      <c r="H466" s="10">
        <f t="shared" ref="H466:AA466" si="372">H467</f>
        <v>71000</v>
      </c>
      <c r="I466" s="10">
        <f t="shared" si="372"/>
        <v>0</v>
      </c>
      <c r="J466" s="10">
        <f t="shared" si="372"/>
        <v>0</v>
      </c>
      <c r="K466" s="10">
        <f t="shared" si="372"/>
        <v>0</v>
      </c>
      <c r="L466" s="10">
        <f t="shared" si="372"/>
        <v>0</v>
      </c>
      <c r="M466" s="10">
        <f t="shared" si="372"/>
        <v>71000</v>
      </c>
      <c r="N466" s="10">
        <f t="shared" si="372"/>
        <v>0</v>
      </c>
      <c r="O466" s="10">
        <f t="shared" si="372"/>
        <v>0</v>
      </c>
      <c r="P466" s="10">
        <f t="shared" si="372"/>
        <v>0</v>
      </c>
      <c r="Q466" s="10">
        <f t="shared" si="372"/>
        <v>0</v>
      </c>
      <c r="R466" s="10">
        <f t="shared" si="372"/>
        <v>0</v>
      </c>
      <c r="S466" s="10">
        <f t="shared" si="372"/>
        <v>0</v>
      </c>
      <c r="T466" s="10">
        <f t="shared" si="372"/>
        <v>0</v>
      </c>
      <c r="U466" s="10">
        <f t="shared" si="372"/>
        <v>0</v>
      </c>
      <c r="V466" s="10">
        <f t="shared" si="372"/>
        <v>71</v>
      </c>
      <c r="W466" s="10">
        <f t="shared" si="372"/>
        <v>71000</v>
      </c>
      <c r="X466" s="10">
        <f t="shared" si="372"/>
        <v>0</v>
      </c>
      <c r="Y466" s="10">
        <f t="shared" si="372"/>
        <v>0</v>
      </c>
      <c r="Z466" s="10">
        <f t="shared" si="372"/>
        <v>0</v>
      </c>
      <c r="AA466" s="10">
        <f t="shared" si="372"/>
        <v>71</v>
      </c>
    </row>
    <row r="467" spans="1:93" ht="63" x14ac:dyDescent="0.25">
      <c r="A467" s="3"/>
      <c r="B467" s="12" t="s">
        <v>283</v>
      </c>
      <c r="C467" s="8" t="s">
        <v>282</v>
      </c>
      <c r="D467" s="8" t="s">
        <v>54</v>
      </c>
      <c r="E467" s="8" t="s">
        <v>26</v>
      </c>
      <c r="F467" s="8"/>
      <c r="G467" s="10">
        <f>G468+G470</f>
        <v>71</v>
      </c>
      <c r="H467" s="10">
        <f t="shared" ref="H467:AA467" si="373">H468+H470</f>
        <v>71000</v>
      </c>
      <c r="I467" s="10">
        <f t="shared" si="373"/>
        <v>0</v>
      </c>
      <c r="J467" s="10">
        <f t="shared" si="373"/>
        <v>0</v>
      </c>
      <c r="K467" s="10">
        <f t="shared" si="373"/>
        <v>0</v>
      </c>
      <c r="L467" s="10">
        <f t="shared" si="373"/>
        <v>0</v>
      </c>
      <c r="M467" s="10">
        <f t="shared" si="373"/>
        <v>71000</v>
      </c>
      <c r="N467" s="10">
        <f t="shared" si="373"/>
        <v>0</v>
      </c>
      <c r="O467" s="10">
        <f t="shared" si="373"/>
        <v>0</v>
      </c>
      <c r="P467" s="10">
        <f t="shared" si="373"/>
        <v>0</v>
      </c>
      <c r="Q467" s="10">
        <f t="shared" si="373"/>
        <v>0</v>
      </c>
      <c r="R467" s="10">
        <f t="shared" si="373"/>
        <v>0</v>
      </c>
      <c r="S467" s="10">
        <f t="shared" si="373"/>
        <v>0</v>
      </c>
      <c r="T467" s="10">
        <f t="shared" si="373"/>
        <v>0</v>
      </c>
      <c r="U467" s="10">
        <f t="shared" si="373"/>
        <v>0</v>
      </c>
      <c r="V467" s="10">
        <f t="shared" si="373"/>
        <v>71</v>
      </c>
      <c r="W467" s="10">
        <f t="shared" si="373"/>
        <v>71000</v>
      </c>
      <c r="X467" s="10">
        <f t="shared" si="373"/>
        <v>0</v>
      </c>
      <c r="Y467" s="10">
        <f t="shared" si="373"/>
        <v>0</v>
      </c>
      <c r="Z467" s="10">
        <f t="shared" si="373"/>
        <v>0</v>
      </c>
      <c r="AA467" s="10">
        <f t="shared" si="373"/>
        <v>71</v>
      </c>
    </row>
    <row r="468" spans="1:93" ht="47.25" x14ac:dyDescent="0.25">
      <c r="A468" s="3"/>
      <c r="B468" s="12" t="s">
        <v>79</v>
      </c>
      <c r="C468" s="8" t="s">
        <v>282</v>
      </c>
      <c r="D468" s="8" t="s">
        <v>54</v>
      </c>
      <c r="E468" s="8" t="s">
        <v>26</v>
      </c>
      <c r="F468" s="8" t="s">
        <v>37</v>
      </c>
      <c r="G468" s="10">
        <f>G469</f>
        <v>70</v>
      </c>
      <c r="H468" s="10">
        <f t="shared" ref="H468:AA468" si="374">H469</f>
        <v>70000</v>
      </c>
      <c r="I468" s="10">
        <f t="shared" si="374"/>
        <v>0</v>
      </c>
      <c r="J468" s="10">
        <f t="shared" si="374"/>
        <v>0</v>
      </c>
      <c r="K468" s="10">
        <f t="shared" si="374"/>
        <v>0</v>
      </c>
      <c r="L468" s="10">
        <f t="shared" si="374"/>
        <v>0</v>
      </c>
      <c r="M468" s="10">
        <f t="shared" si="374"/>
        <v>70000</v>
      </c>
      <c r="N468" s="10">
        <f t="shared" si="374"/>
        <v>0</v>
      </c>
      <c r="O468" s="10">
        <f t="shared" si="374"/>
        <v>0</v>
      </c>
      <c r="P468" s="10">
        <f t="shared" si="374"/>
        <v>0</v>
      </c>
      <c r="Q468" s="10">
        <f t="shared" si="374"/>
        <v>0</v>
      </c>
      <c r="R468" s="10">
        <f t="shared" si="374"/>
        <v>0</v>
      </c>
      <c r="S468" s="10">
        <f t="shared" si="374"/>
        <v>0</v>
      </c>
      <c r="T468" s="10">
        <f t="shared" si="374"/>
        <v>0</v>
      </c>
      <c r="U468" s="10">
        <f t="shared" si="374"/>
        <v>0</v>
      </c>
      <c r="V468" s="10">
        <f t="shared" si="374"/>
        <v>70</v>
      </c>
      <c r="W468" s="10">
        <f t="shared" si="374"/>
        <v>70000</v>
      </c>
      <c r="X468" s="10">
        <f t="shared" si="374"/>
        <v>0</v>
      </c>
      <c r="Y468" s="10">
        <f t="shared" si="374"/>
        <v>0</v>
      </c>
      <c r="Z468" s="10">
        <f t="shared" si="374"/>
        <v>0</v>
      </c>
      <c r="AA468" s="10">
        <f t="shared" si="374"/>
        <v>70</v>
      </c>
    </row>
    <row r="469" spans="1:93" ht="47.25" x14ac:dyDescent="0.25">
      <c r="A469" s="3"/>
      <c r="B469" s="12" t="s">
        <v>38</v>
      </c>
      <c r="C469" s="8" t="s">
        <v>282</v>
      </c>
      <c r="D469" s="8" t="s">
        <v>54</v>
      </c>
      <c r="E469" s="8" t="s">
        <v>26</v>
      </c>
      <c r="F469" s="8" t="s">
        <v>39</v>
      </c>
      <c r="G469" s="10">
        <v>70</v>
      </c>
      <c r="H469" s="9">
        <v>70000</v>
      </c>
      <c r="I469" s="9"/>
      <c r="J469" s="9"/>
      <c r="K469" s="9"/>
      <c r="L469" s="9"/>
      <c r="M469" s="9">
        <v>70000</v>
      </c>
      <c r="N469" s="9"/>
      <c r="O469" s="9"/>
      <c r="P469" s="9"/>
      <c r="Q469" s="9"/>
      <c r="R469" s="9"/>
      <c r="S469" s="9"/>
      <c r="T469" s="9"/>
      <c r="U469" s="9"/>
      <c r="V469" s="10">
        <v>70</v>
      </c>
      <c r="W469" s="9">
        <v>70000</v>
      </c>
      <c r="X469" s="14"/>
      <c r="Y469" s="14"/>
      <c r="Z469" s="14"/>
      <c r="AA469" s="15">
        <v>70</v>
      </c>
    </row>
    <row r="470" spans="1:93" ht="31.5" x14ac:dyDescent="0.25">
      <c r="A470" s="3"/>
      <c r="B470" s="12" t="s">
        <v>80</v>
      </c>
      <c r="C470" s="8" t="s">
        <v>282</v>
      </c>
      <c r="D470" s="8" t="s">
        <v>54</v>
      </c>
      <c r="E470" s="8" t="s">
        <v>26</v>
      </c>
      <c r="F470" s="8" t="s">
        <v>31</v>
      </c>
      <c r="G470" s="10">
        <f>G471</f>
        <v>1</v>
      </c>
      <c r="H470" s="10">
        <f t="shared" ref="H470:AA470" si="375">H471</f>
        <v>1000</v>
      </c>
      <c r="I470" s="10">
        <f t="shared" si="375"/>
        <v>0</v>
      </c>
      <c r="J470" s="10">
        <f t="shared" si="375"/>
        <v>0</v>
      </c>
      <c r="K470" s="10">
        <f t="shared" si="375"/>
        <v>0</v>
      </c>
      <c r="L470" s="10">
        <f t="shared" si="375"/>
        <v>0</v>
      </c>
      <c r="M470" s="10">
        <f t="shared" si="375"/>
        <v>1000</v>
      </c>
      <c r="N470" s="10">
        <f t="shared" si="375"/>
        <v>0</v>
      </c>
      <c r="O470" s="10">
        <f t="shared" si="375"/>
        <v>0</v>
      </c>
      <c r="P470" s="10">
        <f t="shared" si="375"/>
        <v>0</v>
      </c>
      <c r="Q470" s="10">
        <f t="shared" si="375"/>
        <v>0</v>
      </c>
      <c r="R470" s="10">
        <f t="shared" si="375"/>
        <v>0</v>
      </c>
      <c r="S470" s="10">
        <f t="shared" si="375"/>
        <v>0</v>
      </c>
      <c r="T470" s="10">
        <f t="shared" si="375"/>
        <v>0</v>
      </c>
      <c r="U470" s="10">
        <f t="shared" si="375"/>
        <v>0</v>
      </c>
      <c r="V470" s="10">
        <f t="shared" si="375"/>
        <v>1</v>
      </c>
      <c r="W470" s="10">
        <f t="shared" si="375"/>
        <v>1000</v>
      </c>
      <c r="X470" s="10">
        <f t="shared" si="375"/>
        <v>0</v>
      </c>
      <c r="Y470" s="10">
        <f t="shared" si="375"/>
        <v>0</v>
      </c>
      <c r="Z470" s="10">
        <f t="shared" si="375"/>
        <v>0</v>
      </c>
      <c r="AA470" s="10">
        <f t="shared" si="375"/>
        <v>1</v>
      </c>
    </row>
    <row r="471" spans="1:93" ht="15.75" x14ac:dyDescent="0.25">
      <c r="A471" s="3"/>
      <c r="B471" s="12" t="s">
        <v>81</v>
      </c>
      <c r="C471" s="8" t="s">
        <v>282</v>
      </c>
      <c r="D471" s="8" t="s">
        <v>54</v>
      </c>
      <c r="E471" s="8" t="s">
        <v>26</v>
      </c>
      <c r="F471" s="8" t="s">
        <v>82</v>
      </c>
      <c r="G471" s="10">
        <v>1</v>
      </c>
      <c r="H471" s="9">
        <v>1000</v>
      </c>
      <c r="I471" s="9"/>
      <c r="J471" s="9"/>
      <c r="K471" s="9"/>
      <c r="L471" s="9"/>
      <c r="M471" s="9">
        <v>1000</v>
      </c>
      <c r="N471" s="9"/>
      <c r="O471" s="9"/>
      <c r="P471" s="9"/>
      <c r="Q471" s="9"/>
      <c r="R471" s="9"/>
      <c r="S471" s="9"/>
      <c r="T471" s="9"/>
      <c r="U471" s="9"/>
      <c r="V471" s="10">
        <v>1</v>
      </c>
      <c r="W471" s="9">
        <v>1000</v>
      </c>
      <c r="X471" s="14"/>
      <c r="Y471" s="14"/>
      <c r="Z471" s="14"/>
      <c r="AA471" s="15">
        <v>1</v>
      </c>
    </row>
    <row r="472" spans="1:93" ht="15.75" x14ac:dyDescent="0.25">
      <c r="A472" s="3" t="s">
        <v>281</v>
      </c>
      <c r="B472" s="12" t="s">
        <v>72</v>
      </c>
      <c r="C472" s="8" t="s">
        <v>282</v>
      </c>
      <c r="D472" s="8"/>
      <c r="E472" s="8"/>
      <c r="F472" s="8"/>
      <c r="G472" s="10">
        <f>G473</f>
        <v>201</v>
      </c>
      <c r="H472" s="9">
        <f t="shared" ref="H472:AA472" si="376">H473</f>
        <v>71000</v>
      </c>
      <c r="I472" s="9">
        <f t="shared" si="376"/>
        <v>0</v>
      </c>
      <c r="J472" s="9">
        <f t="shared" si="376"/>
        <v>0</v>
      </c>
      <c r="K472" s="9">
        <f t="shared" si="376"/>
        <v>0</v>
      </c>
      <c r="L472" s="9">
        <f t="shared" si="376"/>
        <v>0</v>
      </c>
      <c r="M472" s="9">
        <f t="shared" si="376"/>
        <v>71000</v>
      </c>
      <c r="N472" s="9">
        <f t="shared" si="376"/>
        <v>0</v>
      </c>
      <c r="O472" s="9">
        <f t="shared" si="376"/>
        <v>0</v>
      </c>
      <c r="P472" s="9">
        <f t="shared" si="376"/>
        <v>0</v>
      </c>
      <c r="Q472" s="9">
        <f t="shared" si="376"/>
        <v>0</v>
      </c>
      <c r="R472" s="9">
        <f t="shared" si="376"/>
        <v>0</v>
      </c>
      <c r="S472" s="9">
        <f t="shared" si="376"/>
        <v>0</v>
      </c>
      <c r="T472" s="9">
        <f t="shared" si="376"/>
        <v>0</v>
      </c>
      <c r="U472" s="9">
        <f t="shared" si="376"/>
        <v>0</v>
      </c>
      <c r="V472" s="10">
        <f t="shared" si="376"/>
        <v>201</v>
      </c>
      <c r="W472" s="9">
        <f t="shared" si="376"/>
        <v>71000</v>
      </c>
      <c r="X472" s="14">
        <f t="shared" si="376"/>
        <v>0</v>
      </c>
      <c r="Y472" s="14">
        <f t="shared" si="376"/>
        <v>0</v>
      </c>
      <c r="Z472" s="14">
        <f t="shared" si="376"/>
        <v>0</v>
      </c>
      <c r="AA472" s="15">
        <f t="shared" si="376"/>
        <v>201</v>
      </c>
    </row>
    <row r="473" spans="1:93" ht="63" x14ac:dyDescent="0.25">
      <c r="A473" s="3"/>
      <c r="B473" s="12" t="s">
        <v>283</v>
      </c>
      <c r="C473" s="8" t="s">
        <v>282</v>
      </c>
      <c r="D473" s="8" t="s">
        <v>54</v>
      </c>
      <c r="E473" s="8" t="s">
        <v>56</v>
      </c>
      <c r="F473" s="8"/>
      <c r="G473" s="10">
        <f>G474+G476</f>
        <v>201</v>
      </c>
      <c r="H473" s="9">
        <f t="shared" ref="H473:AA473" si="377">H474+H476</f>
        <v>71000</v>
      </c>
      <c r="I473" s="9">
        <f t="shared" si="377"/>
        <v>0</v>
      </c>
      <c r="J473" s="9">
        <f t="shared" si="377"/>
        <v>0</v>
      </c>
      <c r="K473" s="9">
        <f t="shared" si="377"/>
        <v>0</v>
      </c>
      <c r="L473" s="9">
        <f t="shared" si="377"/>
        <v>0</v>
      </c>
      <c r="M473" s="9">
        <f t="shared" si="377"/>
        <v>71000</v>
      </c>
      <c r="N473" s="9">
        <f t="shared" si="377"/>
        <v>0</v>
      </c>
      <c r="O473" s="9">
        <f t="shared" si="377"/>
        <v>0</v>
      </c>
      <c r="P473" s="9">
        <f t="shared" si="377"/>
        <v>0</v>
      </c>
      <c r="Q473" s="9">
        <f t="shared" si="377"/>
        <v>0</v>
      </c>
      <c r="R473" s="9">
        <f t="shared" si="377"/>
        <v>0</v>
      </c>
      <c r="S473" s="9">
        <f t="shared" si="377"/>
        <v>0</v>
      </c>
      <c r="T473" s="9">
        <f t="shared" si="377"/>
        <v>0</v>
      </c>
      <c r="U473" s="9">
        <f t="shared" si="377"/>
        <v>0</v>
      </c>
      <c r="V473" s="10">
        <f t="shared" si="377"/>
        <v>201</v>
      </c>
      <c r="W473" s="9">
        <f t="shared" si="377"/>
        <v>71000</v>
      </c>
      <c r="X473" s="14">
        <f t="shared" si="377"/>
        <v>0</v>
      </c>
      <c r="Y473" s="14">
        <f t="shared" si="377"/>
        <v>0</v>
      </c>
      <c r="Z473" s="14">
        <f t="shared" si="377"/>
        <v>0</v>
      </c>
      <c r="AA473" s="15">
        <f t="shared" si="377"/>
        <v>201</v>
      </c>
    </row>
    <row r="474" spans="1:93" ht="47.25" x14ac:dyDescent="0.25">
      <c r="A474" s="3"/>
      <c r="B474" s="12" t="s">
        <v>79</v>
      </c>
      <c r="C474" s="8" t="s">
        <v>282</v>
      </c>
      <c r="D474" s="8" t="s">
        <v>54</v>
      </c>
      <c r="E474" s="8" t="s">
        <v>56</v>
      </c>
      <c r="F474" s="8" t="s">
        <v>37</v>
      </c>
      <c r="G474" s="10">
        <f>G475</f>
        <v>200</v>
      </c>
      <c r="H474" s="9">
        <f t="shared" ref="H474:AA474" si="378">H475</f>
        <v>70000</v>
      </c>
      <c r="I474" s="9">
        <f t="shared" si="378"/>
        <v>0</v>
      </c>
      <c r="J474" s="9">
        <f t="shared" si="378"/>
        <v>0</v>
      </c>
      <c r="K474" s="9">
        <f t="shared" si="378"/>
        <v>0</v>
      </c>
      <c r="L474" s="9">
        <f t="shared" si="378"/>
        <v>0</v>
      </c>
      <c r="M474" s="9">
        <f t="shared" si="378"/>
        <v>70000</v>
      </c>
      <c r="N474" s="9">
        <f t="shared" si="378"/>
        <v>0</v>
      </c>
      <c r="O474" s="9">
        <f t="shared" si="378"/>
        <v>0</v>
      </c>
      <c r="P474" s="9">
        <f t="shared" si="378"/>
        <v>0</v>
      </c>
      <c r="Q474" s="9">
        <f t="shared" si="378"/>
        <v>0</v>
      </c>
      <c r="R474" s="9">
        <f t="shared" si="378"/>
        <v>0</v>
      </c>
      <c r="S474" s="9">
        <f t="shared" si="378"/>
        <v>0</v>
      </c>
      <c r="T474" s="9">
        <f t="shared" si="378"/>
        <v>0</v>
      </c>
      <c r="U474" s="9">
        <f t="shared" si="378"/>
        <v>0</v>
      </c>
      <c r="V474" s="10">
        <f t="shared" si="378"/>
        <v>200</v>
      </c>
      <c r="W474" s="9">
        <f t="shared" si="378"/>
        <v>70000</v>
      </c>
      <c r="X474" s="14">
        <f t="shared" si="378"/>
        <v>0</v>
      </c>
      <c r="Y474" s="14">
        <f t="shared" si="378"/>
        <v>0</v>
      </c>
      <c r="Z474" s="14">
        <f t="shared" si="378"/>
        <v>0</v>
      </c>
      <c r="AA474" s="15">
        <f t="shared" si="378"/>
        <v>200</v>
      </c>
    </row>
    <row r="475" spans="1:93" ht="47.25" x14ac:dyDescent="0.25">
      <c r="A475" s="3"/>
      <c r="B475" s="12" t="s">
        <v>38</v>
      </c>
      <c r="C475" s="8" t="s">
        <v>282</v>
      </c>
      <c r="D475" s="8" t="s">
        <v>54</v>
      </c>
      <c r="E475" s="8" t="s">
        <v>56</v>
      </c>
      <c r="F475" s="8" t="s">
        <v>39</v>
      </c>
      <c r="G475" s="10">
        <v>200</v>
      </c>
      <c r="H475" s="9">
        <v>70000</v>
      </c>
      <c r="I475" s="9"/>
      <c r="J475" s="9"/>
      <c r="K475" s="9"/>
      <c r="L475" s="9"/>
      <c r="M475" s="9">
        <v>70000</v>
      </c>
      <c r="N475" s="9"/>
      <c r="O475" s="9"/>
      <c r="P475" s="9"/>
      <c r="Q475" s="9"/>
      <c r="R475" s="9"/>
      <c r="S475" s="9"/>
      <c r="T475" s="9"/>
      <c r="U475" s="9"/>
      <c r="V475" s="10">
        <v>200</v>
      </c>
      <c r="W475" s="9">
        <v>70000</v>
      </c>
      <c r="X475" s="14"/>
      <c r="Y475" s="14"/>
      <c r="Z475" s="14"/>
      <c r="AA475" s="15">
        <v>200</v>
      </c>
    </row>
    <row r="476" spans="1:93" ht="31.5" x14ac:dyDescent="0.25">
      <c r="A476" s="3"/>
      <c r="B476" s="12" t="s">
        <v>80</v>
      </c>
      <c r="C476" s="8" t="s">
        <v>282</v>
      </c>
      <c r="D476" s="8" t="s">
        <v>54</v>
      </c>
      <c r="E476" s="8" t="s">
        <v>56</v>
      </c>
      <c r="F476" s="8" t="s">
        <v>31</v>
      </c>
      <c r="G476" s="10">
        <f>G477</f>
        <v>1</v>
      </c>
      <c r="H476" s="9">
        <f t="shared" ref="H476:AA476" si="379">H477</f>
        <v>1000</v>
      </c>
      <c r="I476" s="9">
        <f t="shared" si="379"/>
        <v>0</v>
      </c>
      <c r="J476" s="9">
        <f t="shared" si="379"/>
        <v>0</v>
      </c>
      <c r="K476" s="9">
        <f t="shared" si="379"/>
        <v>0</v>
      </c>
      <c r="L476" s="9">
        <f t="shared" si="379"/>
        <v>0</v>
      </c>
      <c r="M476" s="9">
        <f t="shared" si="379"/>
        <v>1000</v>
      </c>
      <c r="N476" s="9">
        <f t="shared" si="379"/>
        <v>0</v>
      </c>
      <c r="O476" s="9">
        <f t="shared" si="379"/>
        <v>0</v>
      </c>
      <c r="P476" s="9">
        <f t="shared" si="379"/>
        <v>0</v>
      </c>
      <c r="Q476" s="9">
        <f t="shared" si="379"/>
        <v>0</v>
      </c>
      <c r="R476" s="9">
        <f t="shared" si="379"/>
        <v>0</v>
      </c>
      <c r="S476" s="9">
        <f t="shared" si="379"/>
        <v>0</v>
      </c>
      <c r="T476" s="9">
        <f t="shared" si="379"/>
        <v>0</v>
      </c>
      <c r="U476" s="9">
        <f t="shared" si="379"/>
        <v>0</v>
      </c>
      <c r="V476" s="10">
        <f t="shared" si="379"/>
        <v>1</v>
      </c>
      <c r="W476" s="9">
        <f t="shared" si="379"/>
        <v>1000</v>
      </c>
      <c r="X476" s="14">
        <f t="shared" si="379"/>
        <v>0</v>
      </c>
      <c r="Y476" s="14">
        <f t="shared" si="379"/>
        <v>0</v>
      </c>
      <c r="Z476" s="14">
        <f t="shared" si="379"/>
        <v>0</v>
      </c>
      <c r="AA476" s="15">
        <f t="shared" si="379"/>
        <v>1</v>
      </c>
    </row>
    <row r="477" spans="1:93" ht="15.75" x14ac:dyDescent="0.25">
      <c r="A477" s="3"/>
      <c r="B477" s="12" t="s">
        <v>81</v>
      </c>
      <c r="C477" s="8" t="s">
        <v>282</v>
      </c>
      <c r="D477" s="8" t="s">
        <v>54</v>
      </c>
      <c r="E477" s="8" t="s">
        <v>56</v>
      </c>
      <c r="F477" s="8" t="s">
        <v>82</v>
      </c>
      <c r="G477" s="10">
        <v>1</v>
      </c>
      <c r="H477" s="9">
        <v>1000</v>
      </c>
      <c r="I477" s="9"/>
      <c r="J477" s="9"/>
      <c r="K477" s="9"/>
      <c r="L477" s="9"/>
      <c r="M477" s="9">
        <v>1000</v>
      </c>
      <c r="N477" s="9"/>
      <c r="O477" s="9"/>
      <c r="P477" s="9"/>
      <c r="Q477" s="9"/>
      <c r="R477" s="9"/>
      <c r="S477" s="9"/>
      <c r="T477" s="9"/>
      <c r="U477" s="9"/>
      <c r="V477" s="10">
        <v>1</v>
      </c>
      <c r="W477" s="9">
        <v>1000</v>
      </c>
      <c r="X477" s="14"/>
      <c r="Y477" s="14"/>
      <c r="Z477" s="14"/>
      <c r="AA477" s="15">
        <v>1</v>
      </c>
    </row>
    <row r="478" spans="1:93" s="36" customFormat="1" ht="31.5" x14ac:dyDescent="0.25">
      <c r="A478" s="35" t="s">
        <v>284</v>
      </c>
      <c r="B478" s="12" t="s">
        <v>285</v>
      </c>
      <c r="C478" s="8" t="s">
        <v>286</v>
      </c>
      <c r="D478" s="8"/>
      <c r="E478" s="8"/>
      <c r="F478" s="8"/>
      <c r="G478" s="10">
        <f>G479</f>
        <v>1379</v>
      </c>
      <c r="H478" s="10">
        <f t="shared" ref="H478:AA478" si="380">H479</f>
        <v>1330000</v>
      </c>
      <c r="I478" s="10">
        <f t="shared" si="380"/>
        <v>0</v>
      </c>
      <c r="J478" s="10">
        <f t="shared" si="380"/>
        <v>0</v>
      </c>
      <c r="K478" s="10">
        <f t="shared" si="380"/>
        <v>0</v>
      </c>
      <c r="L478" s="10">
        <f t="shared" si="380"/>
        <v>0</v>
      </c>
      <c r="M478" s="10">
        <f t="shared" si="380"/>
        <v>1330000</v>
      </c>
      <c r="N478" s="10">
        <f t="shared" si="380"/>
        <v>0</v>
      </c>
      <c r="O478" s="10">
        <f t="shared" si="380"/>
        <v>0</v>
      </c>
      <c r="P478" s="10">
        <f t="shared" si="380"/>
        <v>0</v>
      </c>
      <c r="Q478" s="10">
        <f t="shared" si="380"/>
        <v>0</v>
      </c>
      <c r="R478" s="10">
        <f t="shared" si="380"/>
        <v>-725</v>
      </c>
      <c r="S478" s="10">
        <f t="shared" si="380"/>
        <v>0</v>
      </c>
      <c r="T478" s="10">
        <f t="shared" si="380"/>
        <v>0</v>
      </c>
      <c r="U478" s="10">
        <f t="shared" si="380"/>
        <v>0</v>
      </c>
      <c r="V478" s="10">
        <f t="shared" si="380"/>
        <v>1379</v>
      </c>
      <c r="W478" s="10">
        <f t="shared" si="380"/>
        <v>1329275</v>
      </c>
      <c r="X478" s="10">
        <f t="shared" si="380"/>
        <v>0</v>
      </c>
      <c r="Y478" s="10">
        <f t="shared" si="380"/>
        <v>0</v>
      </c>
      <c r="Z478" s="10">
        <f t="shared" si="380"/>
        <v>0</v>
      </c>
      <c r="AA478" s="10">
        <f t="shared" si="380"/>
        <v>1379</v>
      </c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  <c r="AP478" s="11"/>
      <c r="AQ478" s="11"/>
      <c r="AR478" s="11"/>
      <c r="AS478" s="11"/>
      <c r="AT478" s="11"/>
      <c r="AU478" s="11"/>
      <c r="AV478" s="11"/>
      <c r="AW478" s="11"/>
      <c r="AX478" s="11"/>
      <c r="AY478" s="11"/>
      <c r="AZ478" s="11"/>
      <c r="BA478" s="11"/>
      <c r="BB478" s="11"/>
      <c r="BC478" s="11"/>
      <c r="BD478" s="11"/>
      <c r="BE478" s="11"/>
      <c r="BF478" s="11"/>
      <c r="BG478" s="11"/>
      <c r="BH478" s="11"/>
      <c r="BI478" s="11"/>
      <c r="BJ478" s="11"/>
      <c r="BK478" s="11"/>
      <c r="BL478" s="11"/>
      <c r="BM478" s="11"/>
      <c r="BN478" s="11"/>
      <c r="BO478" s="11"/>
      <c r="BP478" s="11"/>
      <c r="BQ478" s="11"/>
      <c r="BR478" s="11"/>
      <c r="BS478" s="11"/>
      <c r="BT478" s="11"/>
      <c r="BU478" s="11"/>
      <c r="BV478" s="11"/>
      <c r="BW478" s="11"/>
      <c r="BX478" s="11"/>
      <c r="BY478" s="11"/>
      <c r="BZ478" s="11"/>
      <c r="CA478" s="11"/>
      <c r="CB478" s="11"/>
      <c r="CC478" s="11"/>
      <c r="CD478" s="11"/>
      <c r="CE478" s="11"/>
      <c r="CF478" s="11"/>
      <c r="CG478" s="11"/>
      <c r="CH478" s="11"/>
      <c r="CI478" s="11"/>
      <c r="CJ478" s="11"/>
      <c r="CK478" s="11"/>
      <c r="CL478" s="11"/>
      <c r="CM478" s="11"/>
      <c r="CN478" s="11"/>
      <c r="CO478" s="11"/>
    </row>
    <row r="479" spans="1:93" ht="15.75" x14ac:dyDescent="0.25">
      <c r="A479" s="4"/>
      <c r="B479" s="26" t="s">
        <v>259</v>
      </c>
      <c r="C479" s="19" t="s">
        <v>286</v>
      </c>
      <c r="D479" s="19" t="s">
        <v>54</v>
      </c>
      <c r="E479" s="19" t="s">
        <v>27</v>
      </c>
      <c r="F479" s="19"/>
      <c r="G479" s="20">
        <f>G480</f>
        <v>1379</v>
      </c>
      <c r="H479" s="20">
        <f t="shared" ref="H479:AA479" si="381">H480</f>
        <v>1330000</v>
      </c>
      <c r="I479" s="20">
        <f t="shared" si="381"/>
        <v>0</v>
      </c>
      <c r="J479" s="20">
        <f t="shared" si="381"/>
        <v>0</v>
      </c>
      <c r="K479" s="20">
        <f t="shared" si="381"/>
        <v>0</v>
      </c>
      <c r="L479" s="20">
        <f t="shared" si="381"/>
        <v>0</v>
      </c>
      <c r="M479" s="20">
        <f t="shared" si="381"/>
        <v>1330000</v>
      </c>
      <c r="N479" s="20">
        <f t="shared" si="381"/>
        <v>0</v>
      </c>
      <c r="O479" s="20">
        <f t="shared" si="381"/>
        <v>0</v>
      </c>
      <c r="P479" s="20">
        <f t="shared" si="381"/>
        <v>0</v>
      </c>
      <c r="Q479" s="20">
        <f t="shared" si="381"/>
        <v>0</v>
      </c>
      <c r="R479" s="20">
        <f t="shared" si="381"/>
        <v>-725</v>
      </c>
      <c r="S479" s="20">
        <f t="shared" si="381"/>
        <v>0</v>
      </c>
      <c r="T479" s="20">
        <f t="shared" si="381"/>
        <v>0</v>
      </c>
      <c r="U479" s="20">
        <f t="shared" si="381"/>
        <v>0</v>
      </c>
      <c r="V479" s="20">
        <f t="shared" si="381"/>
        <v>1379</v>
      </c>
      <c r="W479" s="20">
        <f t="shared" si="381"/>
        <v>1329275</v>
      </c>
      <c r="X479" s="20">
        <f t="shared" si="381"/>
        <v>0</v>
      </c>
      <c r="Y479" s="20">
        <f t="shared" si="381"/>
        <v>0</v>
      </c>
      <c r="Z479" s="20">
        <f t="shared" si="381"/>
        <v>0</v>
      </c>
      <c r="AA479" s="20">
        <f t="shared" si="381"/>
        <v>1379</v>
      </c>
    </row>
    <row r="480" spans="1:93" ht="15.75" x14ac:dyDescent="0.25">
      <c r="A480" s="3"/>
      <c r="B480" s="12" t="s">
        <v>260</v>
      </c>
      <c r="C480" s="8" t="s">
        <v>286</v>
      </c>
      <c r="D480" s="8" t="s">
        <v>54</v>
      </c>
      <c r="E480" s="8" t="s">
        <v>56</v>
      </c>
      <c r="F480" s="8"/>
      <c r="G480" s="10">
        <f>G481+G483</f>
        <v>1379</v>
      </c>
      <c r="H480" s="10">
        <f t="shared" ref="H480:AA480" si="382">H481+H483</f>
        <v>1330000</v>
      </c>
      <c r="I480" s="10">
        <f t="shared" si="382"/>
        <v>0</v>
      </c>
      <c r="J480" s="10">
        <f t="shared" si="382"/>
        <v>0</v>
      </c>
      <c r="K480" s="10">
        <f t="shared" si="382"/>
        <v>0</v>
      </c>
      <c r="L480" s="10">
        <f t="shared" si="382"/>
        <v>0</v>
      </c>
      <c r="M480" s="10">
        <f t="shared" si="382"/>
        <v>1330000</v>
      </c>
      <c r="N480" s="10">
        <f t="shared" si="382"/>
        <v>0</v>
      </c>
      <c r="O480" s="10">
        <f t="shared" si="382"/>
        <v>0</v>
      </c>
      <c r="P480" s="10">
        <f t="shared" si="382"/>
        <v>0</v>
      </c>
      <c r="Q480" s="10">
        <f t="shared" si="382"/>
        <v>0</v>
      </c>
      <c r="R480" s="10">
        <f t="shared" si="382"/>
        <v>-725</v>
      </c>
      <c r="S480" s="10">
        <f t="shared" si="382"/>
        <v>0</v>
      </c>
      <c r="T480" s="10">
        <f t="shared" si="382"/>
        <v>0</v>
      </c>
      <c r="U480" s="10">
        <f t="shared" si="382"/>
        <v>0</v>
      </c>
      <c r="V480" s="10">
        <f t="shared" si="382"/>
        <v>1379</v>
      </c>
      <c r="W480" s="10">
        <f t="shared" si="382"/>
        <v>1329275</v>
      </c>
      <c r="X480" s="10">
        <f t="shared" si="382"/>
        <v>0</v>
      </c>
      <c r="Y480" s="10">
        <f t="shared" si="382"/>
        <v>0</v>
      </c>
      <c r="Z480" s="10">
        <f t="shared" si="382"/>
        <v>0</v>
      </c>
      <c r="AA480" s="10">
        <f t="shared" si="382"/>
        <v>1379</v>
      </c>
    </row>
    <row r="481" spans="1:93" ht="63" x14ac:dyDescent="0.25">
      <c r="A481" s="3"/>
      <c r="B481" s="12" t="s">
        <v>287</v>
      </c>
      <c r="C481" s="8" t="s">
        <v>286</v>
      </c>
      <c r="D481" s="8" t="s">
        <v>54</v>
      </c>
      <c r="E481" s="8" t="s">
        <v>56</v>
      </c>
      <c r="F481" s="8" t="s">
        <v>37</v>
      </c>
      <c r="G481" s="10">
        <f>G482</f>
        <v>1080</v>
      </c>
      <c r="H481" s="10">
        <f t="shared" ref="H481:AA481" si="383">H482</f>
        <v>1080000</v>
      </c>
      <c r="I481" s="10">
        <f t="shared" si="383"/>
        <v>0</v>
      </c>
      <c r="J481" s="10">
        <f t="shared" si="383"/>
        <v>0</v>
      </c>
      <c r="K481" s="10">
        <f t="shared" si="383"/>
        <v>0</v>
      </c>
      <c r="L481" s="10">
        <f t="shared" si="383"/>
        <v>0</v>
      </c>
      <c r="M481" s="10">
        <f t="shared" si="383"/>
        <v>1080000</v>
      </c>
      <c r="N481" s="10">
        <f t="shared" si="383"/>
        <v>0</v>
      </c>
      <c r="O481" s="10">
        <f t="shared" si="383"/>
        <v>0</v>
      </c>
      <c r="P481" s="10">
        <f t="shared" si="383"/>
        <v>0</v>
      </c>
      <c r="Q481" s="10">
        <f t="shared" si="383"/>
        <v>0</v>
      </c>
      <c r="R481" s="10">
        <f t="shared" si="383"/>
        <v>-725</v>
      </c>
      <c r="S481" s="10">
        <f t="shared" si="383"/>
        <v>0</v>
      </c>
      <c r="T481" s="10">
        <f t="shared" si="383"/>
        <v>0</v>
      </c>
      <c r="U481" s="10">
        <f t="shared" si="383"/>
        <v>0</v>
      </c>
      <c r="V481" s="10">
        <f t="shared" si="383"/>
        <v>1080</v>
      </c>
      <c r="W481" s="10">
        <f t="shared" si="383"/>
        <v>1079275</v>
      </c>
      <c r="X481" s="10">
        <f t="shared" si="383"/>
        <v>0</v>
      </c>
      <c r="Y481" s="10">
        <f t="shared" si="383"/>
        <v>0</v>
      </c>
      <c r="Z481" s="10">
        <f t="shared" si="383"/>
        <v>0</v>
      </c>
      <c r="AA481" s="10">
        <f t="shared" si="383"/>
        <v>1080</v>
      </c>
    </row>
    <row r="482" spans="1:93" ht="47.25" x14ac:dyDescent="0.25">
      <c r="A482" s="3"/>
      <c r="B482" s="12" t="s">
        <v>38</v>
      </c>
      <c r="C482" s="8" t="s">
        <v>286</v>
      </c>
      <c r="D482" s="8" t="s">
        <v>54</v>
      </c>
      <c r="E482" s="8" t="s">
        <v>56</v>
      </c>
      <c r="F482" s="8" t="s">
        <v>39</v>
      </c>
      <c r="G482" s="10">
        <v>1080</v>
      </c>
      <c r="H482" s="9">
        <v>1080000</v>
      </c>
      <c r="I482" s="9"/>
      <c r="J482" s="9"/>
      <c r="K482" s="9"/>
      <c r="L482" s="9"/>
      <c r="M482" s="9">
        <v>1080000</v>
      </c>
      <c r="N482" s="9"/>
      <c r="O482" s="9"/>
      <c r="P482" s="9"/>
      <c r="Q482" s="9"/>
      <c r="R482" s="9">
        <v>-725</v>
      </c>
      <c r="S482" s="9"/>
      <c r="T482" s="9"/>
      <c r="U482" s="9"/>
      <c r="V482" s="10">
        <f t="shared" ref="V482" si="384">H482/1000</f>
        <v>1080</v>
      </c>
      <c r="W482" s="9">
        <v>1079275</v>
      </c>
      <c r="X482" s="14"/>
      <c r="Y482" s="14"/>
      <c r="Z482" s="14"/>
      <c r="AA482" s="15">
        <v>1080</v>
      </c>
    </row>
    <row r="483" spans="1:93" ht="47.25" x14ac:dyDescent="0.25">
      <c r="A483" s="3"/>
      <c r="B483" s="12" t="s">
        <v>288</v>
      </c>
      <c r="C483" s="8" t="s">
        <v>286</v>
      </c>
      <c r="D483" s="8" t="s">
        <v>54</v>
      </c>
      <c r="E483" s="8" t="s">
        <v>56</v>
      </c>
      <c r="F483" s="8" t="s">
        <v>31</v>
      </c>
      <c r="G483" s="10">
        <f>G484</f>
        <v>299</v>
      </c>
      <c r="H483" s="10">
        <f t="shared" ref="H483:AA483" si="385">H484</f>
        <v>250000</v>
      </c>
      <c r="I483" s="10">
        <f t="shared" si="385"/>
        <v>0</v>
      </c>
      <c r="J483" s="10">
        <f t="shared" si="385"/>
        <v>0</v>
      </c>
      <c r="K483" s="10">
        <f t="shared" si="385"/>
        <v>0</v>
      </c>
      <c r="L483" s="10">
        <f t="shared" si="385"/>
        <v>0</v>
      </c>
      <c r="M483" s="10">
        <f t="shared" si="385"/>
        <v>250000</v>
      </c>
      <c r="N483" s="10">
        <f t="shared" si="385"/>
        <v>0</v>
      </c>
      <c r="O483" s="10">
        <f t="shared" si="385"/>
        <v>0</v>
      </c>
      <c r="P483" s="10">
        <f t="shared" si="385"/>
        <v>0</v>
      </c>
      <c r="Q483" s="10">
        <f t="shared" si="385"/>
        <v>0</v>
      </c>
      <c r="R483" s="10">
        <f t="shared" si="385"/>
        <v>0</v>
      </c>
      <c r="S483" s="10">
        <f t="shared" si="385"/>
        <v>0</v>
      </c>
      <c r="T483" s="10">
        <f t="shared" si="385"/>
        <v>0</v>
      </c>
      <c r="U483" s="10">
        <f t="shared" si="385"/>
        <v>0</v>
      </c>
      <c r="V483" s="10">
        <f t="shared" si="385"/>
        <v>299</v>
      </c>
      <c r="W483" s="10">
        <f t="shared" si="385"/>
        <v>250000</v>
      </c>
      <c r="X483" s="10">
        <f t="shared" si="385"/>
        <v>0</v>
      </c>
      <c r="Y483" s="10">
        <f t="shared" si="385"/>
        <v>0</v>
      </c>
      <c r="Z483" s="10">
        <f t="shared" si="385"/>
        <v>0</v>
      </c>
      <c r="AA483" s="10">
        <f t="shared" si="385"/>
        <v>299</v>
      </c>
    </row>
    <row r="484" spans="1:93" ht="15.75" x14ac:dyDescent="0.25">
      <c r="A484" s="3"/>
      <c r="B484" s="12" t="s">
        <v>81</v>
      </c>
      <c r="C484" s="8" t="s">
        <v>286</v>
      </c>
      <c r="D484" s="8" t="s">
        <v>54</v>
      </c>
      <c r="E484" s="8" t="s">
        <v>56</v>
      </c>
      <c r="F484" s="8" t="s">
        <v>82</v>
      </c>
      <c r="G484" s="10">
        <v>299</v>
      </c>
      <c r="H484" s="9">
        <v>250000</v>
      </c>
      <c r="I484" s="9"/>
      <c r="J484" s="9"/>
      <c r="K484" s="9"/>
      <c r="L484" s="9"/>
      <c r="M484" s="9">
        <v>250000</v>
      </c>
      <c r="N484" s="9"/>
      <c r="O484" s="9"/>
      <c r="P484" s="9"/>
      <c r="Q484" s="9"/>
      <c r="R484" s="9"/>
      <c r="S484" s="9"/>
      <c r="T484" s="9"/>
      <c r="U484" s="9"/>
      <c r="V484" s="10">
        <v>299</v>
      </c>
      <c r="W484" s="9">
        <v>250000</v>
      </c>
      <c r="X484" s="14"/>
      <c r="Y484" s="14"/>
      <c r="Z484" s="14"/>
      <c r="AA484" s="15">
        <v>299</v>
      </c>
    </row>
    <row r="485" spans="1:93" s="36" customFormat="1" ht="47.25" x14ac:dyDescent="0.25">
      <c r="A485" s="35"/>
      <c r="B485" s="12" t="s">
        <v>427</v>
      </c>
      <c r="C485" s="8" t="s">
        <v>289</v>
      </c>
      <c r="D485" s="8"/>
      <c r="E485" s="8"/>
      <c r="F485" s="8"/>
      <c r="G485" s="10">
        <f>G486</f>
        <v>50177.3</v>
      </c>
      <c r="H485" s="10">
        <f t="shared" ref="H485:AA485" si="386">H486</f>
        <v>26484700</v>
      </c>
      <c r="I485" s="10">
        <f t="shared" si="386"/>
        <v>0</v>
      </c>
      <c r="J485" s="10">
        <f t="shared" si="386"/>
        <v>25690159</v>
      </c>
      <c r="K485" s="10">
        <f t="shared" si="386"/>
        <v>794541</v>
      </c>
      <c r="L485" s="10">
        <f t="shared" si="386"/>
        <v>0</v>
      </c>
      <c r="M485" s="10">
        <f t="shared" si="386"/>
        <v>26484700</v>
      </c>
      <c r="N485" s="10">
        <f t="shared" si="386"/>
        <v>0</v>
      </c>
      <c r="O485" s="10">
        <f t="shared" si="386"/>
        <v>25425312</v>
      </c>
      <c r="P485" s="10">
        <f t="shared" si="386"/>
        <v>1059388</v>
      </c>
      <c r="Q485" s="10">
        <f t="shared" si="386"/>
        <v>0</v>
      </c>
      <c r="R485" s="10">
        <f t="shared" si="386"/>
        <v>0</v>
      </c>
      <c r="S485" s="10">
        <f t="shared" si="386"/>
        <v>0</v>
      </c>
      <c r="T485" s="10">
        <f t="shared" si="386"/>
        <v>0</v>
      </c>
      <c r="U485" s="10">
        <f t="shared" si="386"/>
        <v>0</v>
      </c>
      <c r="V485" s="10">
        <f t="shared" si="386"/>
        <v>52886</v>
      </c>
      <c r="W485" s="10">
        <f t="shared" si="386"/>
        <v>26484700</v>
      </c>
      <c r="X485" s="10">
        <f t="shared" si="386"/>
        <v>0</v>
      </c>
      <c r="Y485" s="10">
        <f t="shared" si="386"/>
        <v>25425312</v>
      </c>
      <c r="Z485" s="10">
        <f t="shared" si="386"/>
        <v>1059388</v>
      </c>
      <c r="AA485" s="10">
        <f t="shared" si="386"/>
        <v>52886</v>
      </c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  <c r="AP485" s="11"/>
      <c r="AQ485" s="11"/>
      <c r="AR485" s="11"/>
      <c r="AS485" s="11"/>
      <c r="AT485" s="11"/>
      <c r="AU485" s="11"/>
      <c r="AV485" s="11"/>
      <c r="AW485" s="11"/>
      <c r="AX485" s="11"/>
      <c r="AY485" s="11"/>
      <c r="AZ485" s="11"/>
      <c r="BA485" s="11"/>
      <c r="BB485" s="11"/>
      <c r="BC485" s="11"/>
      <c r="BD485" s="11"/>
      <c r="BE485" s="11"/>
      <c r="BF485" s="11"/>
      <c r="BG485" s="11"/>
      <c r="BH485" s="11"/>
      <c r="BI485" s="11"/>
      <c r="BJ485" s="11"/>
      <c r="BK485" s="11"/>
      <c r="BL485" s="11"/>
      <c r="BM485" s="11"/>
      <c r="BN485" s="11"/>
      <c r="BO485" s="11"/>
      <c r="BP485" s="11"/>
      <c r="BQ485" s="11"/>
      <c r="BR485" s="11"/>
      <c r="BS485" s="11"/>
      <c r="BT485" s="11"/>
      <c r="BU485" s="11"/>
      <c r="BV485" s="11"/>
      <c r="BW485" s="11"/>
      <c r="BX485" s="11"/>
      <c r="BY485" s="11"/>
      <c r="BZ485" s="11"/>
      <c r="CA485" s="11"/>
      <c r="CB485" s="11"/>
      <c r="CC485" s="11"/>
      <c r="CD485" s="11"/>
      <c r="CE485" s="11"/>
      <c r="CF485" s="11"/>
      <c r="CG485" s="11"/>
      <c r="CH485" s="11"/>
      <c r="CI485" s="11"/>
      <c r="CJ485" s="11"/>
      <c r="CK485" s="11"/>
      <c r="CL485" s="11"/>
      <c r="CM485" s="11"/>
      <c r="CN485" s="11"/>
      <c r="CO485" s="11"/>
    </row>
    <row r="486" spans="1:93" ht="14.25" customHeight="1" x14ac:dyDescent="0.25">
      <c r="A486" s="4"/>
      <c r="B486" s="26" t="s">
        <v>259</v>
      </c>
      <c r="C486" s="19" t="s">
        <v>289</v>
      </c>
      <c r="D486" s="19" t="s">
        <v>54</v>
      </c>
      <c r="E486" s="19" t="s">
        <v>27</v>
      </c>
      <c r="F486" s="19"/>
      <c r="G486" s="20">
        <f>G487+G490</f>
        <v>50177.3</v>
      </c>
      <c r="H486" s="20">
        <f t="shared" ref="H486:AA486" si="387">H487+H490</f>
        <v>26484700</v>
      </c>
      <c r="I486" s="20">
        <f t="shared" si="387"/>
        <v>0</v>
      </c>
      <c r="J486" s="20">
        <f t="shared" si="387"/>
        <v>25690159</v>
      </c>
      <c r="K486" s="20">
        <f t="shared" si="387"/>
        <v>794541</v>
      </c>
      <c r="L486" s="20">
        <f t="shared" si="387"/>
        <v>0</v>
      </c>
      <c r="M486" s="20">
        <f t="shared" si="387"/>
        <v>26484700</v>
      </c>
      <c r="N486" s="20">
        <f t="shared" si="387"/>
        <v>0</v>
      </c>
      <c r="O486" s="20">
        <f t="shared" si="387"/>
        <v>25425312</v>
      </c>
      <c r="P486" s="20">
        <f t="shared" si="387"/>
        <v>1059388</v>
      </c>
      <c r="Q486" s="20">
        <f t="shared" si="387"/>
        <v>0</v>
      </c>
      <c r="R486" s="20">
        <f t="shared" si="387"/>
        <v>0</v>
      </c>
      <c r="S486" s="20">
        <f t="shared" si="387"/>
        <v>0</v>
      </c>
      <c r="T486" s="20">
        <f t="shared" si="387"/>
        <v>0</v>
      </c>
      <c r="U486" s="20">
        <f t="shared" si="387"/>
        <v>0</v>
      </c>
      <c r="V486" s="20">
        <f t="shared" si="387"/>
        <v>52886</v>
      </c>
      <c r="W486" s="20">
        <f t="shared" si="387"/>
        <v>26484700</v>
      </c>
      <c r="X486" s="20">
        <f t="shared" si="387"/>
        <v>0</v>
      </c>
      <c r="Y486" s="20">
        <f t="shared" si="387"/>
        <v>25425312</v>
      </c>
      <c r="Z486" s="20">
        <f t="shared" si="387"/>
        <v>1059388</v>
      </c>
      <c r="AA486" s="20">
        <f t="shared" si="387"/>
        <v>52886</v>
      </c>
    </row>
    <row r="487" spans="1:93" ht="14.25" customHeight="1" x14ac:dyDescent="0.25">
      <c r="A487" s="3"/>
      <c r="B487" s="12" t="s">
        <v>283</v>
      </c>
      <c r="C487" s="8" t="s">
        <v>289</v>
      </c>
      <c r="D487" s="8" t="s">
        <v>54</v>
      </c>
      <c r="E487" s="8" t="s">
        <v>26</v>
      </c>
      <c r="F487" s="8"/>
      <c r="G487" s="10">
        <f>G488</f>
        <v>23547</v>
      </c>
      <c r="H487" s="10">
        <f t="shared" ref="H487:AA487" si="388">H488</f>
        <v>26484700</v>
      </c>
      <c r="I487" s="10">
        <f t="shared" si="388"/>
        <v>0</v>
      </c>
      <c r="J487" s="10">
        <f t="shared" si="388"/>
        <v>25690159</v>
      </c>
      <c r="K487" s="10">
        <f t="shared" si="388"/>
        <v>794541</v>
      </c>
      <c r="L487" s="10">
        <f t="shared" si="388"/>
        <v>0</v>
      </c>
      <c r="M487" s="10">
        <f t="shared" si="388"/>
        <v>26484700</v>
      </c>
      <c r="N487" s="10">
        <f t="shared" si="388"/>
        <v>0</v>
      </c>
      <c r="O487" s="10">
        <f t="shared" si="388"/>
        <v>25425312</v>
      </c>
      <c r="P487" s="10">
        <f t="shared" si="388"/>
        <v>1059388</v>
      </c>
      <c r="Q487" s="10">
        <f t="shared" si="388"/>
        <v>0</v>
      </c>
      <c r="R487" s="10">
        <f t="shared" si="388"/>
        <v>0</v>
      </c>
      <c r="S487" s="10">
        <f t="shared" si="388"/>
        <v>0</v>
      </c>
      <c r="T487" s="10">
        <f t="shared" si="388"/>
        <v>0</v>
      </c>
      <c r="U487" s="10">
        <f t="shared" si="388"/>
        <v>0</v>
      </c>
      <c r="V487" s="10">
        <f t="shared" si="388"/>
        <v>24818</v>
      </c>
      <c r="W487" s="10">
        <f t="shared" si="388"/>
        <v>26484700</v>
      </c>
      <c r="X487" s="10">
        <f t="shared" si="388"/>
        <v>0</v>
      </c>
      <c r="Y487" s="10">
        <f t="shared" si="388"/>
        <v>25425312</v>
      </c>
      <c r="Z487" s="10">
        <f t="shared" si="388"/>
        <v>1059388</v>
      </c>
      <c r="AA487" s="10">
        <f t="shared" si="388"/>
        <v>24818</v>
      </c>
    </row>
    <row r="488" spans="1:93" ht="141.75" x14ac:dyDescent="0.25">
      <c r="A488" s="3"/>
      <c r="B488" s="45" t="s">
        <v>87</v>
      </c>
      <c r="C488" s="8" t="s">
        <v>289</v>
      </c>
      <c r="D488" s="8" t="s">
        <v>54</v>
      </c>
      <c r="E488" s="8" t="s">
        <v>26</v>
      </c>
      <c r="F488" s="8" t="s">
        <v>76</v>
      </c>
      <c r="G488" s="10">
        <f>G489</f>
        <v>23547</v>
      </c>
      <c r="H488" s="10">
        <f t="shared" ref="H488:AA488" si="389">H489</f>
        <v>26484700</v>
      </c>
      <c r="I488" s="10">
        <f t="shared" si="389"/>
        <v>0</v>
      </c>
      <c r="J488" s="10">
        <f t="shared" si="389"/>
        <v>25690159</v>
      </c>
      <c r="K488" s="10">
        <f t="shared" si="389"/>
        <v>794541</v>
      </c>
      <c r="L488" s="10">
        <f t="shared" si="389"/>
        <v>0</v>
      </c>
      <c r="M488" s="10">
        <f t="shared" si="389"/>
        <v>26484700</v>
      </c>
      <c r="N488" s="10">
        <f t="shared" si="389"/>
        <v>0</v>
      </c>
      <c r="O488" s="10">
        <f t="shared" si="389"/>
        <v>25425312</v>
      </c>
      <c r="P488" s="10">
        <f t="shared" si="389"/>
        <v>1059388</v>
      </c>
      <c r="Q488" s="10">
        <f t="shared" si="389"/>
        <v>0</v>
      </c>
      <c r="R488" s="10">
        <f t="shared" si="389"/>
        <v>0</v>
      </c>
      <c r="S488" s="10">
        <f t="shared" si="389"/>
        <v>0</v>
      </c>
      <c r="T488" s="10">
        <f t="shared" si="389"/>
        <v>0</v>
      </c>
      <c r="U488" s="10">
        <f t="shared" si="389"/>
        <v>0</v>
      </c>
      <c r="V488" s="10">
        <f t="shared" si="389"/>
        <v>24818</v>
      </c>
      <c r="W488" s="10">
        <f t="shared" si="389"/>
        <v>26484700</v>
      </c>
      <c r="X488" s="10">
        <f t="shared" si="389"/>
        <v>0</v>
      </c>
      <c r="Y488" s="10">
        <f t="shared" si="389"/>
        <v>25425312</v>
      </c>
      <c r="Z488" s="10">
        <f t="shared" si="389"/>
        <v>1059388</v>
      </c>
      <c r="AA488" s="10">
        <f t="shared" si="389"/>
        <v>24818</v>
      </c>
    </row>
    <row r="489" spans="1:93" ht="31.5" x14ac:dyDescent="0.25">
      <c r="A489" s="3"/>
      <c r="B489" s="12" t="s">
        <v>77</v>
      </c>
      <c r="C489" s="8" t="s">
        <v>289</v>
      </c>
      <c r="D489" s="8" t="s">
        <v>54</v>
      </c>
      <c r="E489" s="8" t="s">
        <v>26</v>
      </c>
      <c r="F489" s="8" t="s">
        <v>78</v>
      </c>
      <c r="G489" s="10">
        <v>23547</v>
      </c>
      <c r="H489" s="9">
        <v>26484700</v>
      </c>
      <c r="I489" s="9"/>
      <c r="J489" s="9">
        <v>25690159</v>
      </c>
      <c r="K489" s="9">
        <v>794541</v>
      </c>
      <c r="L489" s="9"/>
      <c r="M489" s="9">
        <v>26484700</v>
      </c>
      <c r="N489" s="9"/>
      <c r="O489" s="9">
        <v>25425312</v>
      </c>
      <c r="P489" s="9">
        <v>1059388</v>
      </c>
      <c r="Q489" s="9"/>
      <c r="R489" s="9"/>
      <c r="S489" s="9"/>
      <c r="T489" s="9"/>
      <c r="U489" s="9"/>
      <c r="V489" s="10">
        <v>24818</v>
      </c>
      <c r="W489" s="9">
        <v>26484700</v>
      </c>
      <c r="X489" s="14"/>
      <c r="Y489" s="14">
        <v>25425312</v>
      </c>
      <c r="Z489" s="14">
        <v>1059388</v>
      </c>
      <c r="AA489" s="15">
        <v>24818</v>
      </c>
    </row>
    <row r="490" spans="1:93" ht="15.75" x14ac:dyDescent="0.25">
      <c r="A490" s="3"/>
      <c r="B490" s="12" t="s">
        <v>260</v>
      </c>
      <c r="C490" s="8" t="s">
        <v>289</v>
      </c>
      <c r="D490" s="8" t="s">
        <v>54</v>
      </c>
      <c r="E490" s="8" t="s">
        <v>56</v>
      </c>
      <c r="F490" s="8"/>
      <c r="G490" s="10">
        <f>G491</f>
        <v>26630.3</v>
      </c>
      <c r="H490" s="10">
        <f t="shared" ref="H490:AA490" si="390">H491</f>
        <v>0</v>
      </c>
      <c r="I490" s="10">
        <f t="shared" si="390"/>
        <v>0</v>
      </c>
      <c r="J490" s="10">
        <f t="shared" si="390"/>
        <v>0</v>
      </c>
      <c r="K490" s="10">
        <f t="shared" si="390"/>
        <v>0</v>
      </c>
      <c r="L490" s="10">
        <f t="shared" si="390"/>
        <v>0</v>
      </c>
      <c r="M490" s="10">
        <f t="shared" si="390"/>
        <v>0</v>
      </c>
      <c r="N490" s="10">
        <f t="shared" si="390"/>
        <v>0</v>
      </c>
      <c r="O490" s="10">
        <f t="shared" si="390"/>
        <v>0</v>
      </c>
      <c r="P490" s="10">
        <f t="shared" si="390"/>
        <v>0</v>
      </c>
      <c r="Q490" s="10">
        <f t="shared" si="390"/>
        <v>0</v>
      </c>
      <c r="R490" s="10">
        <f t="shared" si="390"/>
        <v>0</v>
      </c>
      <c r="S490" s="10">
        <f t="shared" si="390"/>
        <v>0</v>
      </c>
      <c r="T490" s="10">
        <f t="shared" si="390"/>
        <v>0</v>
      </c>
      <c r="U490" s="10">
        <f t="shared" si="390"/>
        <v>0</v>
      </c>
      <c r="V490" s="10">
        <f t="shared" si="390"/>
        <v>28068</v>
      </c>
      <c r="W490" s="10">
        <f t="shared" si="390"/>
        <v>0</v>
      </c>
      <c r="X490" s="10">
        <f t="shared" si="390"/>
        <v>0</v>
      </c>
      <c r="Y490" s="10">
        <f t="shared" si="390"/>
        <v>0</v>
      </c>
      <c r="Z490" s="10">
        <f t="shared" si="390"/>
        <v>0</v>
      </c>
      <c r="AA490" s="10">
        <f t="shared" si="390"/>
        <v>28068</v>
      </c>
    </row>
    <row r="491" spans="1:93" ht="141.75" x14ac:dyDescent="0.25">
      <c r="A491" s="3"/>
      <c r="B491" s="12" t="s">
        <v>87</v>
      </c>
      <c r="C491" s="8" t="s">
        <v>289</v>
      </c>
      <c r="D491" s="8" t="s">
        <v>54</v>
      </c>
      <c r="E491" s="8" t="s">
        <v>56</v>
      </c>
      <c r="F491" s="8" t="s">
        <v>76</v>
      </c>
      <c r="G491" s="10">
        <f>G492</f>
        <v>26630.3</v>
      </c>
      <c r="H491" s="10">
        <f t="shared" ref="H491:AA491" si="391">H492</f>
        <v>0</v>
      </c>
      <c r="I491" s="10">
        <f t="shared" si="391"/>
        <v>0</v>
      </c>
      <c r="J491" s="10">
        <f t="shared" si="391"/>
        <v>0</v>
      </c>
      <c r="K491" s="10">
        <f t="shared" si="391"/>
        <v>0</v>
      </c>
      <c r="L491" s="10">
        <f t="shared" si="391"/>
        <v>0</v>
      </c>
      <c r="M491" s="10">
        <f t="shared" si="391"/>
        <v>0</v>
      </c>
      <c r="N491" s="10">
        <f t="shared" si="391"/>
        <v>0</v>
      </c>
      <c r="O491" s="10">
        <f t="shared" si="391"/>
        <v>0</v>
      </c>
      <c r="P491" s="10">
        <f t="shared" si="391"/>
        <v>0</v>
      </c>
      <c r="Q491" s="10">
        <f t="shared" si="391"/>
        <v>0</v>
      </c>
      <c r="R491" s="10">
        <f t="shared" si="391"/>
        <v>0</v>
      </c>
      <c r="S491" s="10">
        <f t="shared" si="391"/>
        <v>0</v>
      </c>
      <c r="T491" s="10">
        <f t="shared" si="391"/>
        <v>0</v>
      </c>
      <c r="U491" s="10">
        <f t="shared" si="391"/>
        <v>0</v>
      </c>
      <c r="V491" s="10">
        <f t="shared" si="391"/>
        <v>28068</v>
      </c>
      <c r="W491" s="10">
        <f t="shared" si="391"/>
        <v>0</v>
      </c>
      <c r="X491" s="10">
        <f t="shared" si="391"/>
        <v>0</v>
      </c>
      <c r="Y491" s="10">
        <f t="shared" si="391"/>
        <v>0</v>
      </c>
      <c r="Z491" s="10">
        <f t="shared" si="391"/>
        <v>0</v>
      </c>
      <c r="AA491" s="10">
        <f t="shared" si="391"/>
        <v>28068</v>
      </c>
    </row>
    <row r="492" spans="1:93" s="11" customFormat="1" ht="31.5" x14ac:dyDescent="0.25">
      <c r="A492" s="7"/>
      <c r="B492" s="12" t="s">
        <v>77</v>
      </c>
      <c r="C492" s="8" t="s">
        <v>289</v>
      </c>
      <c r="D492" s="8" t="s">
        <v>54</v>
      </c>
      <c r="E492" s="8" t="s">
        <v>56</v>
      </c>
      <c r="F492" s="8" t="s">
        <v>78</v>
      </c>
      <c r="G492" s="10">
        <f>8372+18258.3</f>
        <v>26630.3</v>
      </c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10">
        <f>8824+19244</f>
        <v>28068</v>
      </c>
      <c r="W492" s="9"/>
      <c r="X492" s="14"/>
      <c r="Y492" s="14"/>
      <c r="Z492" s="14"/>
      <c r="AA492" s="15">
        <f>8824+19244</f>
        <v>28068</v>
      </c>
    </row>
    <row r="493" spans="1:93" s="36" customFormat="1" ht="31.5" x14ac:dyDescent="0.25">
      <c r="A493" s="35"/>
      <c r="B493" s="12" t="s">
        <v>436</v>
      </c>
      <c r="C493" s="8" t="s">
        <v>435</v>
      </c>
      <c r="D493" s="8"/>
      <c r="E493" s="8"/>
      <c r="F493" s="8"/>
      <c r="G493" s="10">
        <f>G494</f>
        <v>72</v>
      </c>
      <c r="H493" s="10">
        <f t="shared" ref="H493:AA493" si="392">H494</f>
        <v>0</v>
      </c>
      <c r="I493" s="10">
        <f t="shared" si="392"/>
        <v>0</v>
      </c>
      <c r="J493" s="10">
        <f t="shared" si="392"/>
        <v>0</v>
      </c>
      <c r="K493" s="10">
        <f t="shared" si="392"/>
        <v>0</v>
      </c>
      <c r="L493" s="10">
        <f t="shared" si="392"/>
        <v>0</v>
      </c>
      <c r="M493" s="10">
        <f t="shared" si="392"/>
        <v>0</v>
      </c>
      <c r="N493" s="10">
        <f t="shared" si="392"/>
        <v>0</v>
      </c>
      <c r="O493" s="10">
        <f t="shared" si="392"/>
        <v>0</v>
      </c>
      <c r="P493" s="10">
        <f t="shared" si="392"/>
        <v>0</v>
      </c>
      <c r="Q493" s="10">
        <f t="shared" si="392"/>
        <v>0</v>
      </c>
      <c r="R493" s="10">
        <f t="shared" si="392"/>
        <v>0</v>
      </c>
      <c r="S493" s="10">
        <f t="shared" si="392"/>
        <v>0</v>
      </c>
      <c r="T493" s="10">
        <f t="shared" si="392"/>
        <v>0</v>
      </c>
      <c r="U493" s="10">
        <f t="shared" si="392"/>
        <v>0</v>
      </c>
      <c r="V493" s="10">
        <f t="shared" si="392"/>
        <v>72</v>
      </c>
      <c r="W493" s="10">
        <f t="shared" si="392"/>
        <v>0</v>
      </c>
      <c r="X493" s="10">
        <f t="shared" si="392"/>
        <v>0</v>
      </c>
      <c r="Y493" s="10">
        <f t="shared" si="392"/>
        <v>0</v>
      </c>
      <c r="Z493" s="10">
        <f t="shared" si="392"/>
        <v>0</v>
      </c>
      <c r="AA493" s="10">
        <f t="shared" si="392"/>
        <v>72</v>
      </c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  <c r="AP493" s="11"/>
      <c r="AQ493" s="11"/>
      <c r="AR493" s="11"/>
      <c r="AS493" s="11"/>
      <c r="AT493" s="11"/>
      <c r="AU493" s="11"/>
      <c r="AV493" s="11"/>
      <c r="AW493" s="11"/>
      <c r="AX493" s="11"/>
      <c r="AY493" s="11"/>
      <c r="AZ493" s="11"/>
      <c r="BA493" s="11"/>
      <c r="BB493" s="11"/>
      <c r="BC493" s="11"/>
      <c r="BD493" s="11"/>
      <c r="BE493" s="11"/>
      <c r="BF493" s="11"/>
      <c r="BG493" s="11"/>
      <c r="BH493" s="11"/>
      <c r="BI493" s="11"/>
      <c r="BJ493" s="11"/>
      <c r="BK493" s="11"/>
      <c r="BL493" s="11"/>
      <c r="BM493" s="11"/>
      <c r="BN493" s="11"/>
      <c r="BO493" s="11"/>
      <c r="BP493" s="11"/>
      <c r="BQ493" s="11"/>
      <c r="BR493" s="11"/>
      <c r="BS493" s="11"/>
      <c r="BT493" s="11"/>
      <c r="BU493" s="11"/>
      <c r="BV493" s="11"/>
      <c r="BW493" s="11"/>
      <c r="BX493" s="11"/>
      <c r="BY493" s="11"/>
      <c r="BZ493" s="11"/>
      <c r="CA493" s="11"/>
      <c r="CB493" s="11"/>
      <c r="CC493" s="11"/>
      <c r="CD493" s="11"/>
      <c r="CE493" s="11"/>
      <c r="CF493" s="11"/>
      <c r="CG493" s="11"/>
      <c r="CH493" s="11"/>
      <c r="CI493" s="11"/>
      <c r="CJ493" s="11"/>
      <c r="CK493" s="11"/>
      <c r="CL493" s="11"/>
      <c r="CM493" s="11"/>
      <c r="CN493" s="11"/>
      <c r="CO493" s="11"/>
    </row>
    <row r="494" spans="1:93" s="25" customFormat="1" ht="15.75" x14ac:dyDescent="0.25">
      <c r="A494" s="4"/>
      <c r="B494" s="26" t="s">
        <v>114</v>
      </c>
      <c r="C494" s="19" t="s">
        <v>435</v>
      </c>
      <c r="D494" s="19" t="s">
        <v>49</v>
      </c>
      <c r="E494" s="19" t="s">
        <v>27</v>
      </c>
      <c r="F494" s="19"/>
      <c r="G494" s="20">
        <f>G495</f>
        <v>72</v>
      </c>
      <c r="H494" s="20">
        <f t="shared" ref="H494:AA494" si="393">H495</f>
        <v>0</v>
      </c>
      <c r="I494" s="20">
        <f t="shared" si="393"/>
        <v>0</v>
      </c>
      <c r="J494" s="20">
        <f t="shared" si="393"/>
        <v>0</v>
      </c>
      <c r="K494" s="20">
        <f t="shared" si="393"/>
        <v>0</v>
      </c>
      <c r="L494" s="20">
        <f t="shared" si="393"/>
        <v>0</v>
      </c>
      <c r="M494" s="20">
        <f t="shared" si="393"/>
        <v>0</v>
      </c>
      <c r="N494" s="20">
        <f t="shared" si="393"/>
        <v>0</v>
      </c>
      <c r="O494" s="20">
        <f t="shared" si="393"/>
        <v>0</v>
      </c>
      <c r="P494" s="20">
        <f t="shared" si="393"/>
        <v>0</v>
      </c>
      <c r="Q494" s="20">
        <f t="shared" si="393"/>
        <v>0</v>
      </c>
      <c r="R494" s="20">
        <f t="shared" si="393"/>
        <v>0</v>
      </c>
      <c r="S494" s="20">
        <f t="shared" si="393"/>
        <v>0</v>
      </c>
      <c r="T494" s="20">
        <f t="shared" si="393"/>
        <v>0</v>
      </c>
      <c r="U494" s="20">
        <f t="shared" si="393"/>
        <v>0</v>
      </c>
      <c r="V494" s="20">
        <f t="shared" si="393"/>
        <v>72</v>
      </c>
      <c r="W494" s="20">
        <f t="shared" si="393"/>
        <v>0</v>
      </c>
      <c r="X494" s="20">
        <f t="shared" si="393"/>
        <v>0</v>
      </c>
      <c r="Y494" s="20">
        <f t="shared" si="393"/>
        <v>0</v>
      </c>
      <c r="Z494" s="20">
        <f t="shared" si="393"/>
        <v>0</v>
      </c>
      <c r="AA494" s="20">
        <f t="shared" si="393"/>
        <v>72</v>
      </c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  <c r="AP494" s="21"/>
      <c r="AQ494" s="21"/>
      <c r="AR494" s="21"/>
      <c r="AS494" s="21"/>
      <c r="AT494" s="21"/>
      <c r="AU494" s="21"/>
      <c r="AV494" s="21"/>
      <c r="AW494" s="21"/>
      <c r="AX494" s="21"/>
      <c r="AY494" s="21"/>
      <c r="AZ494" s="21"/>
      <c r="BA494" s="21"/>
      <c r="BB494" s="21"/>
      <c r="BC494" s="21"/>
      <c r="BD494" s="21"/>
      <c r="BE494" s="21"/>
      <c r="BF494" s="21"/>
      <c r="BG494" s="21"/>
      <c r="BH494" s="21"/>
      <c r="BI494" s="21"/>
      <c r="BJ494" s="21"/>
      <c r="BK494" s="21"/>
      <c r="BL494" s="21"/>
      <c r="BM494" s="21"/>
      <c r="BN494" s="21"/>
      <c r="BO494" s="21"/>
      <c r="BP494" s="21"/>
      <c r="BQ494" s="21"/>
      <c r="BR494" s="21"/>
      <c r="BS494" s="21"/>
      <c r="BT494" s="21"/>
      <c r="BU494" s="21"/>
      <c r="BV494" s="21"/>
      <c r="BW494" s="21"/>
      <c r="BX494" s="21"/>
      <c r="BY494" s="21"/>
      <c r="BZ494" s="21"/>
      <c r="CA494" s="21"/>
      <c r="CB494" s="21"/>
      <c r="CC494" s="21"/>
      <c r="CD494" s="21"/>
      <c r="CE494" s="21"/>
      <c r="CF494" s="21"/>
      <c r="CG494" s="21"/>
      <c r="CH494" s="21"/>
      <c r="CI494" s="21"/>
      <c r="CJ494" s="21"/>
      <c r="CK494" s="21"/>
      <c r="CL494" s="21"/>
      <c r="CM494" s="21"/>
      <c r="CN494" s="21"/>
      <c r="CO494" s="21"/>
    </row>
    <row r="495" spans="1:93" ht="15.75" x14ac:dyDescent="0.25">
      <c r="A495" s="3"/>
      <c r="B495" s="12" t="s">
        <v>115</v>
      </c>
      <c r="C495" s="8" t="s">
        <v>435</v>
      </c>
      <c r="D495" s="8" t="s">
        <v>49</v>
      </c>
      <c r="E495" s="8" t="s">
        <v>51</v>
      </c>
      <c r="F495" s="8"/>
      <c r="G495" s="10">
        <f>G496</f>
        <v>72</v>
      </c>
      <c r="H495" s="10">
        <f t="shared" ref="H495:AA495" si="394">H496</f>
        <v>0</v>
      </c>
      <c r="I495" s="10">
        <f t="shared" si="394"/>
        <v>0</v>
      </c>
      <c r="J495" s="10">
        <f t="shared" si="394"/>
        <v>0</v>
      </c>
      <c r="K495" s="10">
        <f t="shared" si="394"/>
        <v>0</v>
      </c>
      <c r="L495" s="10">
        <f t="shared" si="394"/>
        <v>0</v>
      </c>
      <c r="M495" s="10">
        <f t="shared" si="394"/>
        <v>0</v>
      </c>
      <c r="N495" s="10">
        <f t="shared" si="394"/>
        <v>0</v>
      </c>
      <c r="O495" s="10">
        <f t="shared" si="394"/>
        <v>0</v>
      </c>
      <c r="P495" s="10">
        <f t="shared" si="394"/>
        <v>0</v>
      </c>
      <c r="Q495" s="10">
        <f t="shared" si="394"/>
        <v>0</v>
      </c>
      <c r="R495" s="10">
        <f t="shared" si="394"/>
        <v>0</v>
      </c>
      <c r="S495" s="10">
        <f t="shared" si="394"/>
        <v>0</v>
      </c>
      <c r="T495" s="10">
        <f t="shared" si="394"/>
        <v>0</v>
      </c>
      <c r="U495" s="10">
        <f t="shared" si="394"/>
        <v>0</v>
      </c>
      <c r="V495" s="10">
        <f t="shared" si="394"/>
        <v>72</v>
      </c>
      <c r="W495" s="10">
        <f t="shared" si="394"/>
        <v>0</v>
      </c>
      <c r="X495" s="10">
        <f t="shared" si="394"/>
        <v>0</v>
      </c>
      <c r="Y495" s="10">
        <f t="shared" si="394"/>
        <v>0</v>
      </c>
      <c r="Z495" s="10">
        <f t="shared" si="394"/>
        <v>0</v>
      </c>
      <c r="AA495" s="10">
        <f t="shared" si="394"/>
        <v>72</v>
      </c>
    </row>
    <row r="496" spans="1:93" ht="63" x14ac:dyDescent="0.25">
      <c r="A496" s="3"/>
      <c r="B496" s="12" t="s">
        <v>437</v>
      </c>
      <c r="C496" s="8" t="s">
        <v>435</v>
      </c>
      <c r="D496" s="8" t="s">
        <v>49</v>
      </c>
      <c r="E496" s="8" t="s">
        <v>51</v>
      </c>
      <c r="F496" s="8" t="s">
        <v>34</v>
      </c>
      <c r="G496" s="10">
        <f>G497</f>
        <v>72</v>
      </c>
      <c r="H496" s="10">
        <f t="shared" ref="H496:AA496" si="395">H497</f>
        <v>0</v>
      </c>
      <c r="I496" s="10">
        <f t="shared" si="395"/>
        <v>0</v>
      </c>
      <c r="J496" s="10">
        <f t="shared" si="395"/>
        <v>0</v>
      </c>
      <c r="K496" s="10">
        <f t="shared" si="395"/>
        <v>0</v>
      </c>
      <c r="L496" s="10">
        <f t="shared" si="395"/>
        <v>0</v>
      </c>
      <c r="M496" s="10">
        <f t="shared" si="395"/>
        <v>0</v>
      </c>
      <c r="N496" s="10">
        <f t="shared" si="395"/>
        <v>0</v>
      </c>
      <c r="O496" s="10">
        <f t="shared" si="395"/>
        <v>0</v>
      </c>
      <c r="P496" s="10">
        <f t="shared" si="395"/>
        <v>0</v>
      </c>
      <c r="Q496" s="10">
        <f t="shared" si="395"/>
        <v>0</v>
      </c>
      <c r="R496" s="10">
        <f t="shared" si="395"/>
        <v>0</v>
      </c>
      <c r="S496" s="10">
        <f t="shared" si="395"/>
        <v>0</v>
      </c>
      <c r="T496" s="10">
        <f t="shared" si="395"/>
        <v>0</v>
      </c>
      <c r="U496" s="10">
        <f t="shared" si="395"/>
        <v>0</v>
      </c>
      <c r="V496" s="10">
        <f t="shared" si="395"/>
        <v>72</v>
      </c>
      <c r="W496" s="10">
        <f t="shared" si="395"/>
        <v>0</v>
      </c>
      <c r="X496" s="10">
        <f t="shared" si="395"/>
        <v>0</v>
      </c>
      <c r="Y496" s="10">
        <f t="shared" si="395"/>
        <v>0</v>
      </c>
      <c r="Z496" s="10">
        <f t="shared" si="395"/>
        <v>0</v>
      </c>
      <c r="AA496" s="10">
        <f t="shared" si="395"/>
        <v>72</v>
      </c>
    </row>
    <row r="497" spans="1:93" ht="31.5" x14ac:dyDescent="0.25">
      <c r="A497" s="3"/>
      <c r="B497" s="12" t="s">
        <v>309</v>
      </c>
      <c r="C497" s="8" t="s">
        <v>435</v>
      </c>
      <c r="D497" s="8" t="s">
        <v>49</v>
      </c>
      <c r="E497" s="8" t="s">
        <v>51</v>
      </c>
      <c r="F497" s="8" t="s">
        <v>310</v>
      </c>
      <c r="G497" s="10">
        <v>72</v>
      </c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10">
        <v>72</v>
      </c>
      <c r="W497" s="9"/>
      <c r="X497" s="14"/>
      <c r="Y497" s="14"/>
      <c r="Z497" s="14"/>
      <c r="AA497" s="15">
        <v>72</v>
      </c>
    </row>
    <row r="498" spans="1:93" s="36" customFormat="1" ht="63" x14ac:dyDescent="0.25">
      <c r="A498" s="35" t="s">
        <v>290</v>
      </c>
      <c r="B498" s="12" t="s">
        <v>291</v>
      </c>
      <c r="C498" s="8" t="s">
        <v>292</v>
      </c>
      <c r="D498" s="8"/>
      <c r="E498" s="8"/>
      <c r="F498" s="8"/>
      <c r="G498" s="10">
        <f>G499</f>
        <v>4</v>
      </c>
      <c r="H498" s="10">
        <f t="shared" ref="H498:AA498" si="396">H499</f>
        <v>4007</v>
      </c>
      <c r="I498" s="10">
        <f t="shared" si="396"/>
        <v>0</v>
      </c>
      <c r="J498" s="10">
        <f t="shared" si="396"/>
        <v>0</v>
      </c>
      <c r="K498" s="10">
        <f t="shared" si="396"/>
        <v>0</v>
      </c>
      <c r="L498" s="10">
        <f t="shared" si="396"/>
        <v>0</v>
      </c>
      <c r="M498" s="10">
        <f t="shared" si="396"/>
        <v>9500</v>
      </c>
      <c r="N498" s="10">
        <f t="shared" si="396"/>
        <v>0</v>
      </c>
      <c r="O498" s="10">
        <f t="shared" si="396"/>
        <v>0</v>
      </c>
      <c r="P498" s="10">
        <f t="shared" si="396"/>
        <v>0</v>
      </c>
      <c r="Q498" s="10">
        <f t="shared" si="396"/>
        <v>0</v>
      </c>
      <c r="R498" s="10">
        <f t="shared" si="396"/>
        <v>21</v>
      </c>
      <c r="S498" s="10">
        <f t="shared" si="396"/>
        <v>0</v>
      </c>
      <c r="T498" s="10">
        <f t="shared" si="396"/>
        <v>0</v>
      </c>
      <c r="U498" s="10">
        <f t="shared" si="396"/>
        <v>0</v>
      </c>
      <c r="V498" s="10">
        <f t="shared" si="396"/>
        <v>9.5</v>
      </c>
      <c r="W498" s="10">
        <f t="shared" si="396"/>
        <v>9521</v>
      </c>
      <c r="X498" s="10">
        <f t="shared" si="396"/>
        <v>0</v>
      </c>
      <c r="Y498" s="10">
        <f t="shared" si="396"/>
        <v>0</v>
      </c>
      <c r="Z498" s="10">
        <f t="shared" si="396"/>
        <v>0</v>
      </c>
      <c r="AA498" s="10">
        <f t="shared" si="396"/>
        <v>0</v>
      </c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  <c r="AP498" s="11"/>
      <c r="AQ498" s="11"/>
      <c r="AR498" s="11"/>
      <c r="AS498" s="11"/>
      <c r="AT498" s="11"/>
      <c r="AU498" s="11"/>
      <c r="AV498" s="11"/>
      <c r="AW498" s="11"/>
      <c r="AX498" s="11"/>
      <c r="AY498" s="11"/>
      <c r="AZ498" s="11"/>
      <c r="BA498" s="11"/>
      <c r="BB498" s="11"/>
      <c r="BC498" s="11"/>
      <c r="BD498" s="11"/>
      <c r="BE498" s="11"/>
      <c r="BF498" s="11"/>
      <c r="BG498" s="11"/>
      <c r="BH498" s="11"/>
      <c r="BI498" s="11"/>
      <c r="BJ498" s="11"/>
      <c r="BK498" s="11"/>
      <c r="BL498" s="11"/>
      <c r="BM498" s="11"/>
      <c r="BN498" s="11"/>
      <c r="BO498" s="11"/>
      <c r="BP498" s="11"/>
      <c r="BQ498" s="11"/>
      <c r="BR498" s="11"/>
      <c r="BS498" s="11"/>
      <c r="BT498" s="11"/>
      <c r="BU498" s="11"/>
      <c r="BV498" s="11"/>
      <c r="BW498" s="11"/>
      <c r="BX498" s="11"/>
      <c r="BY498" s="11"/>
      <c r="BZ498" s="11"/>
      <c r="CA498" s="11"/>
      <c r="CB498" s="11"/>
      <c r="CC498" s="11"/>
      <c r="CD498" s="11"/>
      <c r="CE498" s="11"/>
      <c r="CF498" s="11"/>
      <c r="CG498" s="11"/>
      <c r="CH498" s="11"/>
      <c r="CI498" s="11"/>
      <c r="CJ498" s="11"/>
      <c r="CK498" s="11"/>
      <c r="CL498" s="11"/>
      <c r="CM498" s="11"/>
      <c r="CN498" s="11"/>
      <c r="CO498" s="11"/>
    </row>
    <row r="499" spans="1:93" ht="15.75" x14ac:dyDescent="0.25">
      <c r="A499" s="4"/>
      <c r="B499" s="26" t="s">
        <v>259</v>
      </c>
      <c r="C499" s="19" t="s">
        <v>292</v>
      </c>
      <c r="D499" s="19" t="s">
        <v>54</v>
      </c>
      <c r="E499" s="19" t="s">
        <v>27</v>
      </c>
      <c r="F499" s="19"/>
      <c r="G499" s="20">
        <f>G500</f>
        <v>4</v>
      </c>
      <c r="H499" s="20">
        <f t="shared" ref="H499:AA499" si="397">H500</f>
        <v>4007</v>
      </c>
      <c r="I499" s="20">
        <f t="shared" si="397"/>
        <v>0</v>
      </c>
      <c r="J499" s="20">
        <f t="shared" si="397"/>
        <v>0</v>
      </c>
      <c r="K499" s="20">
        <f t="shared" si="397"/>
        <v>0</v>
      </c>
      <c r="L499" s="20">
        <f t="shared" si="397"/>
        <v>0</v>
      </c>
      <c r="M499" s="20">
        <f t="shared" si="397"/>
        <v>9500</v>
      </c>
      <c r="N499" s="20">
        <f t="shared" si="397"/>
        <v>0</v>
      </c>
      <c r="O499" s="20">
        <f t="shared" si="397"/>
        <v>0</v>
      </c>
      <c r="P499" s="20">
        <f t="shared" si="397"/>
        <v>0</v>
      </c>
      <c r="Q499" s="20">
        <f t="shared" si="397"/>
        <v>0</v>
      </c>
      <c r="R499" s="20">
        <f t="shared" si="397"/>
        <v>21</v>
      </c>
      <c r="S499" s="20">
        <f t="shared" si="397"/>
        <v>0</v>
      </c>
      <c r="T499" s="20">
        <f t="shared" si="397"/>
        <v>0</v>
      </c>
      <c r="U499" s="20">
        <f t="shared" si="397"/>
        <v>0</v>
      </c>
      <c r="V499" s="20">
        <f t="shared" si="397"/>
        <v>9.5</v>
      </c>
      <c r="W499" s="20">
        <f t="shared" si="397"/>
        <v>9521</v>
      </c>
      <c r="X499" s="20">
        <f t="shared" si="397"/>
        <v>0</v>
      </c>
      <c r="Y499" s="20">
        <f t="shared" si="397"/>
        <v>0</v>
      </c>
      <c r="Z499" s="20">
        <f t="shared" si="397"/>
        <v>0</v>
      </c>
      <c r="AA499" s="20">
        <f t="shared" si="397"/>
        <v>0</v>
      </c>
    </row>
    <row r="500" spans="1:93" ht="15.75" x14ac:dyDescent="0.25">
      <c r="A500" s="3"/>
      <c r="B500" s="12" t="s">
        <v>293</v>
      </c>
      <c r="C500" s="8" t="s">
        <v>292</v>
      </c>
      <c r="D500" s="8" t="s">
        <v>54</v>
      </c>
      <c r="E500" s="8" t="s">
        <v>43</v>
      </c>
      <c r="F500" s="8"/>
      <c r="G500" s="10">
        <f>G501</f>
        <v>4</v>
      </c>
      <c r="H500" s="10">
        <f t="shared" ref="H500:AA500" si="398">H501</f>
        <v>4007</v>
      </c>
      <c r="I500" s="10">
        <f t="shared" si="398"/>
        <v>0</v>
      </c>
      <c r="J500" s="10">
        <f t="shared" si="398"/>
        <v>0</v>
      </c>
      <c r="K500" s="10">
        <f t="shared" si="398"/>
        <v>0</v>
      </c>
      <c r="L500" s="10">
        <f t="shared" si="398"/>
        <v>0</v>
      </c>
      <c r="M500" s="10">
        <f t="shared" si="398"/>
        <v>9500</v>
      </c>
      <c r="N500" s="10">
        <f t="shared" si="398"/>
        <v>0</v>
      </c>
      <c r="O500" s="10">
        <f t="shared" si="398"/>
        <v>0</v>
      </c>
      <c r="P500" s="10">
        <f t="shared" si="398"/>
        <v>0</v>
      </c>
      <c r="Q500" s="10">
        <f t="shared" si="398"/>
        <v>0</v>
      </c>
      <c r="R500" s="10">
        <f t="shared" si="398"/>
        <v>21</v>
      </c>
      <c r="S500" s="10">
        <f t="shared" si="398"/>
        <v>0</v>
      </c>
      <c r="T500" s="10">
        <f t="shared" si="398"/>
        <v>0</v>
      </c>
      <c r="U500" s="10">
        <f t="shared" si="398"/>
        <v>0</v>
      </c>
      <c r="V500" s="10">
        <f t="shared" si="398"/>
        <v>9.5</v>
      </c>
      <c r="W500" s="10">
        <f t="shared" si="398"/>
        <v>9521</v>
      </c>
      <c r="X500" s="10">
        <f t="shared" si="398"/>
        <v>0</v>
      </c>
      <c r="Y500" s="10">
        <f t="shared" si="398"/>
        <v>0</v>
      </c>
      <c r="Z500" s="10">
        <f t="shared" si="398"/>
        <v>0</v>
      </c>
      <c r="AA500" s="10">
        <f t="shared" si="398"/>
        <v>0</v>
      </c>
    </row>
    <row r="501" spans="1:93" ht="94.5" x14ac:dyDescent="0.25">
      <c r="A501" s="3"/>
      <c r="B501" s="12" t="s">
        <v>294</v>
      </c>
      <c r="C501" s="8" t="s">
        <v>292</v>
      </c>
      <c r="D501" s="8" t="s">
        <v>54</v>
      </c>
      <c r="E501" s="8" t="s">
        <v>43</v>
      </c>
      <c r="F501" s="8" t="s">
        <v>37</v>
      </c>
      <c r="G501" s="10">
        <f>G502</f>
        <v>4</v>
      </c>
      <c r="H501" s="10">
        <f t="shared" ref="H501:AA501" si="399">H502</f>
        <v>4007</v>
      </c>
      <c r="I501" s="10">
        <f t="shared" si="399"/>
        <v>0</v>
      </c>
      <c r="J501" s="10">
        <f t="shared" si="399"/>
        <v>0</v>
      </c>
      <c r="K501" s="10">
        <f t="shared" si="399"/>
        <v>0</v>
      </c>
      <c r="L501" s="10">
        <f t="shared" si="399"/>
        <v>0</v>
      </c>
      <c r="M501" s="10">
        <f t="shared" si="399"/>
        <v>9500</v>
      </c>
      <c r="N501" s="10">
        <f t="shared" si="399"/>
        <v>0</v>
      </c>
      <c r="O501" s="10">
        <f t="shared" si="399"/>
        <v>0</v>
      </c>
      <c r="P501" s="10">
        <f t="shared" si="399"/>
        <v>0</v>
      </c>
      <c r="Q501" s="10">
        <f t="shared" si="399"/>
        <v>0</v>
      </c>
      <c r="R501" s="10">
        <f t="shared" si="399"/>
        <v>21</v>
      </c>
      <c r="S501" s="10">
        <f t="shared" si="399"/>
        <v>0</v>
      </c>
      <c r="T501" s="10">
        <f t="shared" si="399"/>
        <v>0</v>
      </c>
      <c r="U501" s="10">
        <f t="shared" si="399"/>
        <v>0</v>
      </c>
      <c r="V501" s="10">
        <f t="shared" si="399"/>
        <v>9.5</v>
      </c>
      <c r="W501" s="10">
        <f t="shared" si="399"/>
        <v>9521</v>
      </c>
      <c r="X501" s="10">
        <f t="shared" si="399"/>
        <v>0</v>
      </c>
      <c r="Y501" s="10">
        <f t="shared" si="399"/>
        <v>0</v>
      </c>
      <c r="Z501" s="10">
        <f t="shared" si="399"/>
        <v>0</v>
      </c>
      <c r="AA501" s="10">
        <f t="shared" si="399"/>
        <v>0</v>
      </c>
    </row>
    <row r="502" spans="1:93" ht="47.25" x14ac:dyDescent="0.25">
      <c r="A502" s="3"/>
      <c r="B502" s="12" t="s">
        <v>38</v>
      </c>
      <c r="C502" s="8" t="s">
        <v>292</v>
      </c>
      <c r="D502" s="8" t="s">
        <v>54</v>
      </c>
      <c r="E502" s="8" t="s">
        <v>43</v>
      </c>
      <c r="F502" s="8" t="s">
        <v>39</v>
      </c>
      <c r="G502" s="10">
        <v>4</v>
      </c>
      <c r="H502" s="9">
        <v>4007</v>
      </c>
      <c r="I502" s="9"/>
      <c r="J502" s="9"/>
      <c r="K502" s="9"/>
      <c r="L502" s="9"/>
      <c r="M502" s="9">
        <v>9500</v>
      </c>
      <c r="N502" s="9"/>
      <c r="O502" s="9"/>
      <c r="P502" s="9"/>
      <c r="Q502" s="9"/>
      <c r="R502" s="9">
        <v>21</v>
      </c>
      <c r="S502" s="9"/>
      <c r="T502" s="9"/>
      <c r="U502" s="9"/>
      <c r="V502" s="10">
        <v>9.5</v>
      </c>
      <c r="W502" s="9">
        <v>9521</v>
      </c>
      <c r="X502" s="14"/>
      <c r="Y502" s="14"/>
      <c r="Z502" s="14"/>
      <c r="AA502" s="15">
        <v>0</v>
      </c>
    </row>
    <row r="503" spans="1:93" s="36" customFormat="1" ht="63" x14ac:dyDescent="0.25">
      <c r="A503" s="35" t="s">
        <v>295</v>
      </c>
      <c r="B503" s="12" t="s">
        <v>296</v>
      </c>
      <c r="C503" s="8" t="s">
        <v>432</v>
      </c>
      <c r="D503" s="8"/>
      <c r="E503" s="8"/>
      <c r="F503" s="8"/>
      <c r="G503" s="10">
        <f>G504</f>
        <v>624.70000000000005</v>
      </c>
      <c r="H503" s="10">
        <f t="shared" ref="H503:AA503" si="400">H504</f>
        <v>624666.06999999995</v>
      </c>
      <c r="I503" s="10">
        <f t="shared" si="400"/>
        <v>0</v>
      </c>
      <c r="J503" s="10">
        <f t="shared" si="400"/>
        <v>0</v>
      </c>
      <c r="K503" s="10">
        <f t="shared" si="400"/>
        <v>0</v>
      </c>
      <c r="L503" s="10">
        <f t="shared" si="400"/>
        <v>0</v>
      </c>
      <c r="M503" s="10">
        <f t="shared" si="400"/>
        <v>624700</v>
      </c>
      <c r="N503" s="10">
        <f t="shared" si="400"/>
        <v>0</v>
      </c>
      <c r="O503" s="10">
        <f t="shared" si="400"/>
        <v>0</v>
      </c>
      <c r="P503" s="10">
        <f t="shared" si="400"/>
        <v>0</v>
      </c>
      <c r="Q503" s="10">
        <f t="shared" si="400"/>
        <v>0</v>
      </c>
      <c r="R503" s="10">
        <f t="shared" si="400"/>
        <v>-33.93</v>
      </c>
      <c r="S503" s="10">
        <f t="shared" si="400"/>
        <v>0</v>
      </c>
      <c r="T503" s="10">
        <f t="shared" si="400"/>
        <v>0</v>
      </c>
      <c r="U503" s="10">
        <f t="shared" si="400"/>
        <v>0</v>
      </c>
      <c r="V503" s="10">
        <f t="shared" si="400"/>
        <v>624.70000000000005</v>
      </c>
      <c r="W503" s="10">
        <f t="shared" si="400"/>
        <v>624666.06999999995</v>
      </c>
      <c r="X503" s="10">
        <f t="shared" si="400"/>
        <v>0</v>
      </c>
      <c r="Y503" s="10">
        <f t="shared" si="400"/>
        <v>0</v>
      </c>
      <c r="Z503" s="10">
        <f t="shared" si="400"/>
        <v>0</v>
      </c>
      <c r="AA503" s="10">
        <f t="shared" si="400"/>
        <v>624.70000000000005</v>
      </c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  <c r="AP503" s="11"/>
      <c r="AQ503" s="11"/>
      <c r="AR503" s="11"/>
      <c r="AS503" s="11"/>
      <c r="AT503" s="11"/>
      <c r="AU503" s="11"/>
      <c r="AV503" s="11"/>
      <c r="AW503" s="11"/>
      <c r="AX503" s="11"/>
      <c r="AY503" s="11"/>
      <c r="AZ503" s="11"/>
      <c r="BA503" s="11"/>
      <c r="BB503" s="11"/>
      <c r="BC503" s="11"/>
      <c r="BD503" s="11"/>
      <c r="BE503" s="11"/>
      <c r="BF503" s="11"/>
      <c r="BG503" s="11"/>
      <c r="BH503" s="11"/>
      <c r="BI503" s="11"/>
      <c r="BJ503" s="11"/>
      <c r="BK503" s="11"/>
      <c r="BL503" s="11"/>
      <c r="BM503" s="11"/>
      <c r="BN503" s="11"/>
      <c r="BO503" s="11"/>
      <c r="BP503" s="11"/>
      <c r="BQ503" s="11"/>
      <c r="BR503" s="11"/>
      <c r="BS503" s="11"/>
      <c r="BT503" s="11"/>
      <c r="BU503" s="11"/>
      <c r="BV503" s="11"/>
      <c r="BW503" s="11"/>
      <c r="BX503" s="11"/>
      <c r="BY503" s="11"/>
      <c r="BZ503" s="11"/>
      <c r="CA503" s="11"/>
      <c r="CB503" s="11"/>
      <c r="CC503" s="11"/>
      <c r="CD503" s="11"/>
      <c r="CE503" s="11"/>
      <c r="CF503" s="11"/>
      <c r="CG503" s="11"/>
      <c r="CH503" s="11"/>
      <c r="CI503" s="11"/>
      <c r="CJ503" s="11"/>
      <c r="CK503" s="11"/>
      <c r="CL503" s="11"/>
      <c r="CM503" s="11"/>
      <c r="CN503" s="11"/>
      <c r="CO503" s="11"/>
    </row>
    <row r="504" spans="1:93" ht="15.75" x14ac:dyDescent="0.25">
      <c r="A504" s="4"/>
      <c r="B504" s="26" t="s">
        <v>259</v>
      </c>
      <c r="C504" s="19" t="s">
        <v>432</v>
      </c>
      <c r="D504" s="19" t="s">
        <v>54</v>
      </c>
      <c r="E504" s="19" t="s">
        <v>27</v>
      </c>
      <c r="F504" s="19"/>
      <c r="G504" s="20">
        <f>G505</f>
        <v>624.70000000000005</v>
      </c>
      <c r="H504" s="20">
        <f t="shared" ref="H504:AA504" si="401">H505</f>
        <v>624666.06999999995</v>
      </c>
      <c r="I504" s="20">
        <f t="shared" si="401"/>
        <v>0</v>
      </c>
      <c r="J504" s="20">
        <f t="shared" si="401"/>
        <v>0</v>
      </c>
      <c r="K504" s="20">
        <f t="shared" si="401"/>
        <v>0</v>
      </c>
      <c r="L504" s="20">
        <f t="shared" si="401"/>
        <v>0</v>
      </c>
      <c r="M504" s="20">
        <f t="shared" si="401"/>
        <v>624700</v>
      </c>
      <c r="N504" s="20">
        <f t="shared" si="401"/>
        <v>0</v>
      </c>
      <c r="O504" s="20">
        <f t="shared" si="401"/>
        <v>0</v>
      </c>
      <c r="P504" s="20">
        <f t="shared" si="401"/>
        <v>0</v>
      </c>
      <c r="Q504" s="20">
        <f t="shared" si="401"/>
        <v>0</v>
      </c>
      <c r="R504" s="20">
        <f t="shared" si="401"/>
        <v>-33.93</v>
      </c>
      <c r="S504" s="20">
        <f t="shared" si="401"/>
        <v>0</v>
      </c>
      <c r="T504" s="20">
        <f t="shared" si="401"/>
        <v>0</v>
      </c>
      <c r="U504" s="20">
        <f t="shared" si="401"/>
        <v>0</v>
      </c>
      <c r="V504" s="20">
        <f t="shared" si="401"/>
        <v>624.70000000000005</v>
      </c>
      <c r="W504" s="20">
        <f t="shared" si="401"/>
        <v>624666.06999999995</v>
      </c>
      <c r="X504" s="20">
        <f t="shared" si="401"/>
        <v>0</v>
      </c>
      <c r="Y504" s="20">
        <f t="shared" si="401"/>
        <v>0</v>
      </c>
      <c r="Z504" s="20">
        <f t="shared" si="401"/>
        <v>0</v>
      </c>
      <c r="AA504" s="20">
        <f t="shared" si="401"/>
        <v>624.70000000000005</v>
      </c>
    </row>
    <row r="505" spans="1:93" ht="63" x14ac:dyDescent="0.25">
      <c r="A505" s="3"/>
      <c r="B505" s="12" t="s">
        <v>283</v>
      </c>
      <c r="C505" s="8" t="s">
        <v>432</v>
      </c>
      <c r="D505" s="8" t="s">
        <v>54</v>
      </c>
      <c r="E505" s="8" t="s">
        <v>26</v>
      </c>
      <c r="F505" s="8"/>
      <c r="G505" s="10">
        <f>G506</f>
        <v>624.70000000000005</v>
      </c>
      <c r="H505" s="10">
        <f t="shared" ref="H505:AA505" si="402">H506</f>
        <v>624666.06999999995</v>
      </c>
      <c r="I505" s="10">
        <f t="shared" si="402"/>
        <v>0</v>
      </c>
      <c r="J505" s="10">
        <f t="shared" si="402"/>
        <v>0</v>
      </c>
      <c r="K505" s="10">
        <f t="shared" si="402"/>
        <v>0</v>
      </c>
      <c r="L505" s="10">
        <f t="shared" si="402"/>
        <v>0</v>
      </c>
      <c r="M505" s="10">
        <f t="shared" si="402"/>
        <v>624700</v>
      </c>
      <c r="N505" s="10">
        <f t="shared" si="402"/>
        <v>0</v>
      </c>
      <c r="O505" s="10">
        <f t="shared" si="402"/>
        <v>0</v>
      </c>
      <c r="P505" s="10">
        <f t="shared" si="402"/>
        <v>0</v>
      </c>
      <c r="Q505" s="10">
        <f t="shared" si="402"/>
        <v>0</v>
      </c>
      <c r="R505" s="10">
        <f t="shared" si="402"/>
        <v>-33.93</v>
      </c>
      <c r="S505" s="10">
        <f t="shared" si="402"/>
        <v>0</v>
      </c>
      <c r="T505" s="10">
        <f t="shared" si="402"/>
        <v>0</v>
      </c>
      <c r="U505" s="10">
        <f t="shared" si="402"/>
        <v>0</v>
      </c>
      <c r="V505" s="10">
        <f t="shared" si="402"/>
        <v>624.70000000000005</v>
      </c>
      <c r="W505" s="10">
        <f t="shared" si="402"/>
        <v>624666.06999999995</v>
      </c>
      <c r="X505" s="10">
        <f t="shared" si="402"/>
        <v>0</v>
      </c>
      <c r="Y505" s="10">
        <f t="shared" si="402"/>
        <v>0</v>
      </c>
      <c r="Z505" s="10">
        <f t="shared" si="402"/>
        <v>0</v>
      </c>
      <c r="AA505" s="10">
        <f t="shared" si="402"/>
        <v>624.70000000000005</v>
      </c>
    </row>
    <row r="506" spans="1:93" ht="157.5" x14ac:dyDescent="0.25">
      <c r="A506" s="3"/>
      <c r="B506" s="45" t="s">
        <v>297</v>
      </c>
      <c r="C506" s="8" t="s">
        <v>432</v>
      </c>
      <c r="D506" s="8" t="s">
        <v>54</v>
      </c>
      <c r="E506" s="8" t="s">
        <v>26</v>
      </c>
      <c r="F506" s="8" t="s">
        <v>76</v>
      </c>
      <c r="G506" s="10">
        <f>G507</f>
        <v>624.70000000000005</v>
      </c>
      <c r="H506" s="10">
        <f t="shared" ref="H506:AA506" si="403">H507</f>
        <v>624666.06999999995</v>
      </c>
      <c r="I506" s="10">
        <f t="shared" si="403"/>
        <v>0</v>
      </c>
      <c r="J506" s="10">
        <f t="shared" si="403"/>
        <v>0</v>
      </c>
      <c r="K506" s="10">
        <f t="shared" si="403"/>
        <v>0</v>
      </c>
      <c r="L506" s="10">
        <f t="shared" si="403"/>
        <v>0</v>
      </c>
      <c r="M506" s="10">
        <f t="shared" si="403"/>
        <v>624700</v>
      </c>
      <c r="N506" s="10">
        <f t="shared" si="403"/>
        <v>0</v>
      </c>
      <c r="O506" s="10">
        <f t="shared" si="403"/>
        <v>0</v>
      </c>
      <c r="P506" s="10">
        <f t="shared" si="403"/>
        <v>0</v>
      </c>
      <c r="Q506" s="10">
        <f t="shared" si="403"/>
        <v>0</v>
      </c>
      <c r="R506" s="10">
        <f t="shared" si="403"/>
        <v>-33.93</v>
      </c>
      <c r="S506" s="10">
        <f t="shared" si="403"/>
        <v>0</v>
      </c>
      <c r="T506" s="10">
        <f t="shared" si="403"/>
        <v>0</v>
      </c>
      <c r="U506" s="10">
        <f t="shared" si="403"/>
        <v>0</v>
      </c>
      <c r="V506" s="10">
        <f t="shared" si="403"/>
        <v>624.70000000000005</v>
      </c>
      <c r="W506" s="10">
        <f t="shared" si="403"/>
        <v>624666.06999999995</v>
      </c>
      <c r="X506" s="10">
        <f t="shared" si="403"/>
        <v>0</v>
      </c>
      <c r="Y506" s="10">
        <f t="shared" si="403"/>
        <v>0</v>
      </c>
      <c r="Z506" s="10">
        <f t="shared" si="403"/>
        <v>0</v>
      </c>
      <c r="AA506" s="10">
        <f t="shared" si="403"/>
        <v>624.70000000000005</v>
      </c>
    </row>
    <row r="507" spans="1:93" ht="31.5" x14ac:dyDescent="0.25">
      <c r="A507" s="3"/>
      <c r="B507" s="12" t="s">
        <v>77</v>
      </c>
      <c r="C507" s="8" t="s">
        <v>432</v>
      </c>
      <c r="D507" s="8" t="s">
        <v>54</v>
      </c>
      <c r="E507" s="8" t="s">
        <v>26</v>
      </c>
      <c r="F507" s="8" t="s">
        <v>78</v>
      </c>
      <c r="G507" s="10">
        <v>624.70000000000005</v>
      </c>
      <c r="H507" s="9">
        <v>624666.06999999995</v>
      </c>
      <c r="I507" s="9"/>
      <c r="J507" s="9"/>
      <c r="K507" s="9"/>
      <c r="L507" s="9"/>
      <c r="M507" s="9">
        <v>624700</v>
      </c>
      <c r="N507" s="9"/>
      <c r="O507" s="9"/>
      <c r="P507" s="9"/>
      <c r="Q507" s="9"/>
      <c r="R507" s="9">
        <v>-33.93</v>
      </c>
      <c r="S507" s="9"/>
      <c r="T507" s="9"/>
      <c r="U507" s="9"/>
      <c r="V507" s="10">
        <v>624.70000000000005</v>
      </c>
      <c r="W507" s="9">
        <v>624666.06999999995</v>
      </c>
      <c r="X507" s="14"/>
      <c r="Y507" s="14"/>
      <c r="Z507" s="14"/>
      <c r="AA507" s="15">
        <v>624.70000000000005</v>
      </c>
    </row>
    <row r="508" spans="1:93" s="36" customFormat="1" ht="94.5" x14ac:dyDescent="0.25">
      <c r="A508" s="35" t="s">
        <v>76</v>
      </c>
      <c r="B508" s="12" t="s">
        <v>298</v>
      </c>
      <c r="C508" s="8" t="s">
        <v>431</v>
      </c>
      <c r="D508" s="8"/>
      <c r="E508" s="8"/>
      <c r="F508" s="8"/>
      <c r="G508" s="10">
        <f>G509</f>
        <v>1094.5</v>
      </c>
      <c r="H508" s="10">
        <f t="shared" ref="H508:AA508" si="404">H509</f>
        <v>1094452.8999999999</v>
      </c>
      <c r="I508" s="10">
        <f t="shared" si="404"/>
        <v>0</v>
      </c>
      <c r="J508" s="10">
        <f t="shared" si="404"/>
        <v>0</v>
      </c>
      <c r="K508" s="10">
        <f t="shared" si="404"/>
        <v>0</v>
      </c>
      <c r="L508" s="10">
        <f t="shared" si="404"/>
        <v>0</v>
      </c>
      <c r="M508" s="10">
        <f t="shared" si="404"/>
        <v>1094500</v>
      </c>
      <c r="N508" s="10">
        <f t="shared" si="404"/>
        <v>0</v>
      </c>
      <c r="O508" s="10">
        <f t="shared" si="404"/>
        <v>0</v>
      </c>
      <c r="P508" s="10">
        <f t="shared" si="404"/>
        <v>0</v>
      </c>
      <c r="Q508" s="10">
        <f t="shared" si="404"/>
        <v>0</v>
      </c>
      <c r="R508" s="10">
        <f t="shared" si="404"/>
        <v>-47.1</v>
      </c>
      <c r="S508" s="10">
        <f t="shared" si="404"/>
        <v>0</v>
      </c>
      <c r="T508" s="10">
        <f t="shared" si="404"/>
        <v>0</v>
      </c>
      <c r="U508" s="10">
        <f t="shared" si="404"/>
        <v>0</v>
      </c>
      <c r="V508" s="10">
        <f t="shared" si="404"/>
        <v>1094.4529</v>
      </c>
      <c r="W508" s="10">
        <f t="shared" si="404"/>
        <v>1094452.8999999999</v>
      </c>
      <c r="X508" s="10">
        <f t="shared" si="404"/>
        <v>0</v>
      </c>
      <c r="Y508" s="10">
        <f t="shared" si="404"/>
        <v>0</v>
      </c>
      <c r="Z508" s="10">
        <f t="shared" si="404"/>
        <v>0</v>
      </c>
      <c r="AA508" s="10">
        <f t="shared" si="404"/>
        <v>1094.4529</v>
      </c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</row>
    <row r="509" spans="1:93" ht="15.75" x14ac:dyDescent="0.25">
      <c r="A509" s="4"/>
      <c r="B509" s="26" t="s">
        <v>259</v>
      </c>
      <c r="C509" s="19" t="s">
        <v>431</v>
      </c>
      <c r="D509" s="19" t="s">
        <v>54</v>
      </c>
      <c r="E509" s="19" t="s">
        <v>27</v>
      </c>
      <c r="F509" s="19"/>
      <c r="G509" s="20">
        <f>G510</f>
        <v>1094.5</v>
      </c>
      <c r="H509" s="20">
        <f t="shared" ref="H509:AA509" si="405">H510</f>
        <v>1094452.8999999999</v>
      </c>
      <c r="I509" s="20">
        <f t="shared" si="405"/>
        <v>0</v>
      </c>
      <c r="J509" s="20">
        <f t="shared" si="405"/>
        <v>0</v>
      </c>
      <c r="K509" s="20">
        <f t="shared" si="405"/>
        <v>0</v>
      </c>
      <c r="L509" s="20">
        <f t="shared" si="405"/>
        <v>0</v>
      </c>
      <c r="M509" s="20">
        <f t="shared" si="405"/>
        <v>1094500</v>
      </c>
      <c r="N509" s="20">
        <f t="shared" si="405"/>
        <v>0</v>
      </c>
      <c r="O509" s="20">
        <f t="shared" si="405"/>
        <v>0</v>
      </c>
      <c r="P509" s="20">
        <f t="shared" si="405"/>
        <v>0</v>
      </c>
      <c r="Q509" s="20">
        <f t="shared" si="405"/>
        <v>0</v>
      </c>
      <c r="R509" s="20">
        <f t="shared" si="405"/>
        <v>-47.1</v>
      </c>
      <c r="S509" s="20">
        <f t="shared" si="405"/>
        <v>0</v>
      </c>
      <c r="T509" s="20">
        <f t="shared" si="405"/>
        <v>0</v>
      </c>
      <c r="U509" s="20">
        <f t="shared" si="405"/>
        <v>0</v>
      </c>
      <c r="V509" s="20">
        <f t="shared" si="405"/>
        <v>1094.4529</v>
      </c>
      <c r="W509" s="20">
        <f t="shared" si="405"/>
        <v>1094452.8999999999</v>
      </c>
      <c r="X509" s="20">
        <f t="shared" si="405"/>
        <v>0</v>
      </c>
      <c r="Y509" s="20">
        <f t="shared" si="405"/>
        <v>0</v>
      </c>
      <c r="Z509" s="20">
        <f t="shared" si="405"/>
        <v>0</v>
      </c>
      <c r="AA509" s="20">
        <f t="shared" si="405"/>
        <v>1094.4529</v>
      </c>
    </row>
    <row r="510" spans="1:93" ht="63" x14ac:dyDescent="0.25">
      <c r="A510" s="3"/>
      <c r="B510" s="12" t="s">
        <v>283</v>
      </c>
      <c r="C510" s="8" t="s">
        <v>431</v>
      </c>
      <c r="D510" s="8" t="s">
        <v>54</v>
      </c>
      <c r="E510" s="8" t="s">
        <v>26</v>
      </c>
      <c r="F510" s="8"/>
      <c r="G510" s="10">
        <f>G511</f>
        <v>1094.5</v>
      </c>
      <c r="H510" s="10">
        <f t="shared" ref="H510:AA510" si="406">H511</f>
        <v>1094452.8999999999</v>
      </c>
      <c r="I510" s="10">
        <f t="shared" si="406"/>
        <v>0</v>
      </c>
      <c r="J510" s="10">
        <f t="shared" si="406"/>
        <v>0</v>
      </c>
      <c r="K510" s="10">
        <f t="shared" si="406"/>
        <v>0</v>
      </c>
      <c r="L510" s="10">
        <f t="shared" si="406"/>
        <v>0</v>
      </c>
      <c r="M510" s="10">
        <f t="shared" si="406"/>
        <v>1094500</v>
      </c>
      <c r="N510" s="10">
        <f t="shared" si="406"/>
        <v>0</v>
      </c>
      <c r="O510" s="10">
        <f t="shared" si="406"/>
        <v>0</v>
      </c>
      <c r="P510" s="10">
        <f t="shared" si="406"/>
        <v>0</v>
      </c>
      <c r="Q510" s="10">
        <f t="shared" si="406"/>
        <v>0</v>
      </c>
      <c r="R510" s="10">
        <f t="shared" si="406"/>
        <v>-47.1</v>
      </c>
      <c r="S510" s="10">
        <f t="shared" si="406"/>
        <v>0</v>
      </c>
      <c r="T510" s="10">
        <f t="shared" si="406"/>
        <v>0</v>
      </c>
      <c r="U510" s="10">
        <f t="shared" si="406"/>
        <v>0</v>
      </c>
      <c r="V510" s="10">
        <f t="shared" si="406"/>
        <v>1094.4529</v>
      </c>
      <c r="W510" s="10">
        <f t="shared" si="406"/>
        <v>1094452.8999999999</v>
      </c>
      <c r="X510" s="10">
        <f t="shared" si="406"/>
        <v>0</v>
      </c>
      <c r="Y510" s="10">
        <f t="shared" si="406"/>
        <v>0</v>
      </c>
      <c r="Z510" s="10">
        <f t="shared" si="406"/>
        <v>0</v>
      </c>
      <c r="AA510" s="10">
        <f t="shared" si="406"/>
        <v>1094.4529</v>
      </c>
    </row>
    <row r="511" spans="1:93" ht="173.25" x14ac:dyDescent="0.25">
      <c r="A511" s="3"/>
      <c r="B511" s="45" t="s">
        <v>299</v>
      </c>
      <c r="C511" s="8" t="s">
        <v>431</v>
      </c>
      <c r="D511" s="8" t="s">
        <v>54</v>
      </c>
      <c r="E511" s="8" t="s">
        <v>26</v>
      </c>
      <c r="F511" s="8" t="s">
        <v>76</v>
      </c>
      <c r="G511" s="10">
        <f>G512</f>
        <v>1094.5</v>
      </c>
      <c r="H511" s="10">
        <f t="shared" ref="H511:AA511" si="407">H512</f>
        <v>1094452.8999999999</v>
      </c>
      <c r="I511" s="10">
        <f t="shared" si="407"/>
        <v>0</v>
      </c>
      <c r="J511" s="10">
        <f t="shared" si="407"/>
        <v>0</v>
      </c>
      <c r="K511" s="10">
        <f t="shared" si="407"/>
        <v>0</v>
      </c>
      <c r="L511" s="10">
        <f t="shared" si="407"/>
        <v>0</v>
      </c>
      <c r="M511" s="10">
        <f t="shared" si="407"/>
        <v>1094500</v>
      </c>
      <c r="N511" s="10">
        <f t="shared" si="407"/>
        <v>0</v>
      </c>
      <c r="O511" s="10">
        <f t="shared" si="407"/>
        <v>0</v>
      </c>
      <c r="P511" s="10">
        <f t="shared" si="407"/>
        <v>0</v>
      </c>
      <c r="Q511" s="10">
        <f t="shared" si="407"/>
        <v>0</v>
      </c>
      <c r="R511" s="10">
        <f t="shared" si="407"/>
        <v>-47.1</v>
      </c>
      <c r="S511" s="10">
        <f t="shared" si="407"/>
        <v>0</v>
      </c>
      <c r="T511" s="10">
        <f t="shared" si="407"/>
        <v>0</v>
      </c>
      <c r="U511" s="10">
        <f t="shared" si="407"/>
        <v>0</v>
      </c>
      <c r="V511" s="10">
        <f t="shared" si="407"/>
        <v>1094.4529</v>
      </c>
      <c r="W511" s="10">
        <f t="shared" si="407"/>
        <v>1094452.8999999999</v>
      </c>
      <c r="X511" s="10">
        <f t="shared" si="407"/>
        <v>0</v>
      </c>
      <c r="Y511" s="10">
        <f t="shared" si="407"/>
        <v>0</v>
      </c>
      <c r="Z511" s="10">
        <f t="shared" si="407"/>
        <v>0</v>
      </c>
      <c r="AA511" s="10">
        <f t="shared" si="407"/>
        <v>1094.4529</v>
      </c>
    </row>
    <row r="512" spans="1:93" ht="31.5" x14ac:dyDescent="0.25">
      <c r="A512" s="3"/>
      <c r="B512" s="12" t="s">
        <v>77</v>
      </c>
      <c r="C512" s="8" t="s">
        <v>431</v>
      </c>
      <c r="D512" s="8" t="s">
        <v>54</v>
      </c>
      <c r="E512" s="8" t="s">
        <v>26</v>
      </c>
      <c r="F512" s="8" t="s">
        <v>78</v>
      </c>
      <c r="G512" s="10">
        <v>1094.5</v>
      </c>
      <c r="H512" s="9">
        <v>1094452.8999999999</v>
      </c>
      <c r="I512" s="9"/>
      <c r="J512" s="9"/>
      <c r="K512" s="9"/>
      <c r="L512" s="9"/>
      <c r="M512" s="9">
        <v>1094500</v>
      </c>
      <c r="N512" s="9"/>
      <c r="O512" s="9"/>
      <c r="P512" s="9"/>
      <c r="Q512" s="9"/>
      <c r="R512" s="9">
        <v>-47.1</v>
      </c>
      <c r="S512" s="9"/>
      <c r="T512" s="9"/>
      <c r="U512" s="9"/>
      <c r="V512" s="10">
        <f t="shared" ref="V512:V546" si="408">H512/1000</f>
        <v>1094.4529</v>
      </c>
      <c r="W512" s="9">
        <v>1094452.8999999999</v>
      </c>
      <c r="X512" s="14"/>
      <c r="Y512" s="14"/>
      <c r="Z512" s="14"/>
      <c r="AA512" s="15">
        <f t="shared" ref="AA512:AA546" si="409">W512/1000</f>
        <v>1094.4529</v>
      </c>
    </row>
    <row r="513" spans="1:93" s="36" customFormat="1" ht="141.75" x14ac:dyDescent="0.25">
      <c r="A513" s="35" t="s">
        <v>300</v>
      </c>
      <c r="B513" s="45" t="s">
        <v>301</v>
      </c>
      <c r="C513" s="8" t="s">
        <v>430</v>
      </c>
      <c r="D513" s="8"/>
      <c r="E513" s="8"/>
      <c r="F513" s="8"/>
      <c r="G513" s="10">
        <f>G514</f>
        <v>624.70000000000005</v>
      </c>
      <c r="H513" s="10">
        <f t="shared" ref="H513:AA513" si="410">H514</f>
        <v>624666.06999999995</v>
      </c>
      <c r="I513" s="10">
        <f t="shared" si="410"/>
        <v>0</v>
      </c>
      <c r="J513" s="10">
        <f t="shared" si="410"/>
        <v>0</v>
      </c>
      <c r="K513" s="10">
        <f t="shared" si="410"/>
        <v>0</v>
      </c>
      <c r="L513" s="10">
        <f t="shared" si="410"/>
        <v>0</v>
      </c>
      <c r="M513" s="10">
        <f t="shared" si="410"/>
        <v>624700</v>
      </c>
      <c r="N513" s="10">
        <f t="shared" si="410"/>
        <v>0</v>
      </c>
      <c r="O513" s="10">
        <f t="shared" si="410"/>
        <v>0</v>
      </c>
      <c r="P513" s="10">
        <f t="shared" si="410"/>
        <v>0</v>
      </c>
      <c r="Q513" s="10">
        <f t="shared" si="410"/>
        <v>0</v>
      </c>
      <c r="R513" s="10">
        <f t="shared" si="410"/>
        <v>-33.93</v>
      </c>
      <c r="S513" s="10">
        <f t="shared" si="410"/>
        <v>0</v>
      </c>
      <c r="T513" s="10">
        <f t="shared" si="410"/>
        <v>0</v>
      </c>
      <c r="U513" s="10">
        <f t="shared" si="410"/>
        <v>0</v>
      </c>
      <c r="V513" s="10">
        <f t="shared" si="410"/>
        <v>624.70000000000005</v>
      </c>
      <c r="W513" s="10">
        <f t="shared" si="410"/>
        <v>624666.06999999995</v>
      </c>
      <c r="X513" s="10">
        <f t="shared" si="410"/>
        <v>0</v>
      </c>
      <c r="Y513" s="10">
        <f t="shared" si="410"/>
        <v>0</v>
      </c>
      <c r="Z513" s="10">
        <f t="shared" si="410"/>
        <v>0</v>
      </c>
      <c r="AA513" s="10">
        <f t="shared" si="410"/>
        <v>624.70000000000005</v>
      </c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  <c r="AP513" s="11"/>
      <c r="AQ513" s="11"/>
      <c r="AR513" s="11"/>
      <c r="AS513" s="11"/>
      <c r="AT513" s="11"/>
      <c r="AU513" s="11"/>
      <c r="AV513" s="11"/>
      <c r="AW513" s="11"/>
      <c r="AX513" s="11"/>
      <c r="AY513" s="11"/>
      <c r="AZ513" s="11"/>
      <c r="BA513" s="11"/>
      <c r="BB513" s="11"/>
      <c r="BC513" s="11"/>
      <c r="BD513" s="11"/>
      <c r="BE513" s="11"/>
      <c r="BF513" s="11"/>
      <c r="BG513" s="11"/>
      <c r="BH513" s="11"/>
      <c r="BI513" s="11"/>
      <c r="BJ513" s="11"/>
      <c r="BK513" s="11"/>
      <c r="BL513" s="11"/>
      <c r="BM513" s="11"/>
      <c r="BN513" s="11"/>
      <c r="BO513" s="11"/>
      <c r="BP513" s="11"/>
      <c r="BQ513" s="11"/>
      <c r="BR513" s="11"/>
      <c r="BS513" s="11"/>
      <c r="BT513" s="11"/>
      <c r="BU513" s="11"/>
      <c r="BV513" s="11"/>
      <c r="BW513" s="11"/>
      <c r="BX513" s="11"/>
      <c r="BY513" s="11"/>
      <c r="BZ513" s="11"/>
      <c r="CA513" s="11"/>
      <c r="CB513" s="11"/>
      <c r="CC513" s="11"/>
      <c r="CD513" s="11"/>
      <c r="CE513" s="11"/>
      <c r="CF513" s="11"/>
      <c r="CG513" s="11"/>
      <c r="CH513" s="11"/>
      <c r="CI513" s="11"/>
      <c r="CJ513" s="11"/>
      <c r="CK513" s="11"/>
      <c r="CL513" s="11"/>
      <c r="CM513" s="11"/>
      <c r="CN513" s="11"/>
      <c r="CO513" s="11"/>
    </row>
    <row r="514" spans="1:93" ht="15.75" x14ac:dyDescent="0.25">
      <c r="A514" s="4"/>
      <c r="B514" s="26" t="s">
        <v>259</v>
      </c>
      <c r="C514" s="19" t="s">
        <v>430</v>
      </c>
      <c r="D514" s="19" t="s">
        <v>54</v>
      </c>
      <c r="E514" s="19" t="s">
        <v>27</v>
      </c>
      <c r="F514" s="19"/>
      <c r="G514" s="20">
        <f>G515</f>
        <v>624.70000000000005</v>
      </c>
      <c r="H514" s="20">
        <f t="shared" ref="H514:AA514" si="411">H515</f>
        <v>624666.06999999995</v>
      </c>
      <c r="I514" s="20">
        <f t="shared" si="411"/>
        <v>0</v>
      </c>
      <c r="J514" s="20">
        <f t="shared" si="411"/>
        <v>0</v>
      </c>
      <c r="K514" s="20">
        <f t="shared" si="411"/>
        <v>0</v>
      </c>
      <c r="L514" s="20">
        <f t="shared" si="411"/>
        <v>0</v>
      </c>
      <c r="M514" s="20">
        <f t="shared" si="411"/>
        <v>624700</v>
      </c>
      <c r="N514" s="20">
        <f t="shared" si="411"/>
        <v>0</v>
      </c>
      <c r="O514" s="20">
        <f t="shared" si="411"/>
        <v>0</v>
      </c>
      <c r="P514" s="20">
        <f t="shared" si="411"/>
        <v>0</v>
      </c>
      <c r="Q514" s="20">
        <f t="shared" si="411"/>
        <v>0</v>
      </c>
      <c r="R514" s="20">
        <f t="shared" si="411"/>
        <v>-33.93</v>
      </c>
      <c r="S514" s="20">
        <f t="shared" si="411"/>
        <v>0</v>
      </c>
      <c r="T514" s="20">
        <f t="shared" si="411"/>
        <v>0</v>
      </c>
      <c r="U514" s="20">
        <f t="shared" si="411"/>
        <v>0</v>
      </c>
      <c r="V514" s="20">
        <f t="shared" si="411"/>
        <v>624.70000000000005</v>
      </c>
      <c r="W514" s="20">
        <f t="shared" si="411"/>
        <v>624666.06999999995</v>
      </c>
      <c r="X514" s="20">
        <f t="shared" si="411"/>
        <v>0</v>
      </c>
      <c r="Y514" s="20">
        <f t="shared" si="411"/>
        <v>0</v>
      </c>
      <c r="Z514" s="20">
        <f t="shared" si="411"/>
        <v>0</v>
      </c>
      <c r="AA514" s="20">
        <f t="shared" si="411"/>
        <v>624.70000000000005</v>
      </c>
    </row>
    <row r="515" spans="1:93" ht="63" x14ac:dyDescent="0.25">
      <c r="A515" s="3"/>
      <c r="B515" s="12" t="s">
        <v>283</v>
      </c>
      <c r="C515" s="8" t="s">
        <v>430</v>
      </c>
      <c r="D515" s="8" t="s">
        <v>54</v>
      </c>
      <c r="E515" s="8" t="s">
        <v>26</v>
      </c>
      <c r="F515" s="8"/>
      <c r="G515" s="10">
        <f>G516</f>
        <v>624.70000000000005</v>
      </c>
      <c r="H515" s="10">
        <f t="shared" ref="H515:AA515" si="412">H516</f>
        <v>624666.06999999995</v>
      </c>
      <c r="I515" s="10">
        <f t="shared" si="412"/>
        <v>0</v>
      </c>
      <c r="J515" s="10">
        <f t="shared" si="412"/>
        <v>0</v>
      </c>
      <c r="K515" s="10">
        <f t="shared" si="412"/>
        <v>0</v>
      </c>
      <c r="L515" s="10">
        <f t="shared" si="412"/>
        <v>0</v>
      </c>
      <c r="M515" s="10">
        <f t="shared" si="412"/>
        <v>624700</v>
      </c>
      <c r="N515" s="10">
        <f t="shared" si="412"/>
        <v>0</v>
      </c>
      <c r="O515" s="10">
        <f t="shared" si="412"/>
        <v>0</v>
      </c>
      <c r="P515" s="10">
        <f t="shared" si="412"/>
        <v>0</v>
      </c>
      <c r="Q515" s="10">
        <f t="shared" si="412"/>
        <v>0</v>
      </c>
      <c r="R515" s="10">
        <f t="shared" si="412"/>
        <v>-33.93</v>
      </c>
      <c r="S515" s="10">
        <f t="shared" si="412"/>
        <v>0</v>
      </c>
      <c r="T515" s="10">
        <f t="shared" si="412"/>
        <v>0</v>
      </c>
      <c r="U515" s="10">
        <f t="shared" si="412"/>
        <v>0</v>
      </c>
      <c r="V515" s="10">
        <f t="shared" si="412"/>
        <v>624.70000000000005</v>
      </c>
      <c r="W515" s="10">
        <f t="shared" si="412"/>
        <v>624666.06999999995</v>
      </c>
      <c r="X515" s="10">
        <f t="shared" si="412"/>
        <v>0</v>
      </c>
      <c r="Y515" s="10">
        <f t="shared" si="412"/>
        <v>0</v>
      </c>
      <c r="Z515" s="10">
        <f t="shared" si="412"/>
        <v>0</v>
      </c>
      <c r="AA515" s="10">
        <f t="shared" si="412"/>
        <v>624.70000000000005</v>
      </c>
    </row>
    <row r="516" spans="1:93" ht="236.25" x14ac:dyDescent="0.25">
      <c r="A516" s="3"/>
      <c r="B516" s="45" t="s">
        <v>302</v>
      </c>
      <c r="C516" s="8" t="s">
        <v>430</v>
      </c>
      <c r="D516" s="8" t="s">
        <v>54</v>
      </c>
      <c r="E516" s="8" t="s">
        <v>26</v>
      </c>
      <c r="F516" s="8" t="s">
        <v>76</v>
      </c>
      <c r="G516" s="10">
        <f>G517</f>
        <v>624.70000000000005</v>
      </c>
      <c r="H516" s="10">
        <f t="shared" ref="H516:AA516" si="413">H517</f>
        <v>624666.06999999995</v>
      </c>
      <c r="I516" s="10">
        <f t="shared" si="413"/>
        <v>0</v>
      </c>
      <c r="J516" s="10">
        <f t="shared" si="413"/>
        <v>0</v>
      </c>
      <c r="K516" s="10">
        <f t="shared" si="413"/>
        <v>0</v>
      </c>
      <c r="L516" s="10">
        <f t="shared" si="413"/>
        <v>0</v>
      </c>
      <c r="M516" s="10">
        <f t="shared" si="413"/>
        <v>624700</v>
      </c>
      <c r="N516" s="10">
        <f t="shared" si="413"/>
        <v>0</v>
      </c>
      <c r="O516" s="10">
        <f t="shared" si="413"/>
        <v>0</v>
      </c>
      <c r="P516" s="10">
        <f t="shared" si="413"/>
        <v>0</v>
      </c>
      <c r="Q516" s="10">
        <f t="shared" si="413"/>
        <v>0</v>
      </c>
      <c r="R516" s="10">
        <f t="shared" si="413"/>
        <v>-33.93</v>
      </c>
      <c r="S516" s="10">
        <f t="shared" si="413"/>
        <v>0</v>
      </c>
      <c r="T516" s="10">
        <f t="shared" si="413"/>
        <v>0</v>
      </c>
      <c r="U516" s="10">
        <f t="shared" si="413"/>
        <v>0</v>
      </c>
      <c r="V516" s="10">
        <f t="shared" si="413"/>
        <v>624.70000000000005</v>
      </c>
      <c r="W516" s="10">
        <f t="shared" si="413"/>
        <v>624666.06999999995</v>
      </c>
      <c r="X516" s="10">
        <f t="shared" si="413"/>
        <v>0</v>
      </c>
      <c r="Y516" s="10">
        <f t="shared" si="413"/>
        <v>0</v>
      </c>
      <c r="Z516" s="10">
        <f t="shared" si="413"/>
        <v>0</v>
      </c>
      <c r="AA516" s="10">
        <f t="shared" si="413"/>
        <v>624.70000000000005</v>
      </c>
    </row>
    <row r="517" spans="1:93" ht="31.5" x14ac:dyDescent="0.25">
      <c r="A517" s="3"/>
      <c r="B517" s="12" t="s">
        <v>77</v>
      </c>
      <c r="C517" s="8" t="s">
        <v>430</v>
      </c>
      <c r="D517" s="8" t="s">
        <v>54</v>
      </c>
      <c r="E517" s="8" t="s">
        <v>26</v>
      </c>
      <c r="F517" s="8" t="s">
        <v>78</v>
      </c>
      <c r="G517" s="10">
        <v>624.70000000000005</v>
      </c>
      <c r="H517" s="9">
        <v>624666.06999999995</v>
      </c>
      <c r="I517" s="9"/>
      <c r="J517" s="9"/>
      <c r="K517" s="9"/>
      <c r="L517" s="9"/>
      <c r="M517" s="9">
        <v>624700</v>
      </c>
      <c r="N517" s="9"/>
      <c r="O517" s="9"/>
      <c r="P517" s="9"/>
      <c r="Q517" s="9"/>
      <c r="R517" s="9">
        <v>-33.93</v>
      </c>
      <c r="S517" s="9"/>
      <c r="T517" s="9"/>
      <c r="U517" s="9"/>
      <c r="V517" s="10">
        <v>624.70000000000005</v>
      </c>
      <c r="W517" s="9">
        <v>624666.06999999995</v>
      </c>
      <c r="X517" s="14"/>
      <c r="Y517" s="14"/>
      <c r="Z517" s="14"/>
      <c r="AA517" s="15">
        <v>624.70000000000005</v>
      </c>
    </row>
    <row r="518" spans="1:93" s="36" customFormat="1" ht="63" x14ac:dyDescent="0.25">
      <c r="A518" s="35" t="s">
        <v>303</v>
      </c>
      <c r="B518" s="12" t="s">
        <v>428</v>
      </c>
      <c r="C518" s="8" t="s">
        <v>429</v>
      </c>
      <c r="D518" s="8"/>
      <c r="E518" s="8"/>
      <c r="F518" s="8"/>
      <c r="G518" s="10">
        <f>G519</f>
        <v>754.6</v>
      </c>
      <c r="H518" s="10">
        <f t="shared" ref="H518:AA518" si="414">H519</f>
        <v>821200</v>
      </c>
      <c r="I518" s="10">
        <f t="shared" si="414"/>
        <v>0</v>
      </c>
      <c r="J518" s="10">
        <f t="shared" si="414"/>
        <v>0</v>
      </c>
      <c r="K518" s="10">
        <f t="shared" si="414"/>
        <v>0</v>
      </c>
      <c r="L518" s="10">
        <f t="shared" si="414"/>
        <v>0</v>
      </c>
      <c r="M518" s="10">
        <f t="shared" si="414"/>
        <v>821200</v>
      </c>
      <c r="N518" s="10">
        <f t="shared" si="414"/>
        <v>0</v>
      </c>
      <c r="O518" s="10">
        <f t="shared" si="414"/>
        <v>0</v>
      </c>
      <c r="P518" s="10">
        <f t="shared" si="414"/>
        <v>0</v>
      </c>
      <c r="Q518" s="10">
        <f t="shared" si="414"/>
        <v>0</v>
      </c>
      <c r="R518" s="10">
        <f t="shared" si="414"/>
        <v>0</v>
      </c>
      <c r="S518" s="10">
        <f t="shared" si="414"/>
        <v>0</v>
      </c>
      <c r="T518" s="10">
        <f t="shared" si="414"/>
        <v>0</v>
      </c>
      <c r="U518" s="10">
        <f t="shared" si="414"/>
        <v>0</v>
      </c>
      <c r="V518" s="10">
        <f t="shared" si="414"/>
        <v>754.6</v>
      </c>
      <c r="W518" s="10">
        <f t="shared" si="414"/>
        <v>821200</v>
      </c>
      <c r="X518" s="10">
        <f t="shared" si="414"/>
        <v>0</v>
      </c>
      <c r="Y518" s="10">
        <f t="shared" si="414"/>
        <v>0</v>
      </c>
      <c r="Z518" s="10">
        <f t="shared" si="414"/>
        <v>0</v>
      </c>
      <c r="AA518" s="10">
        <f t="shared" si="414"/>
        <v>754.6</v>
      </c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  <c r="AP518" s="11"/>
      <c r="AQ518" s="11"/>
      <c r="AR518" s="11"/>
      <c r="AS518" s="11"/>
      <c r="AT518" s="11"/>
      <c r="AU518" s="11"/>
      <c r="AV518" s="11"/>
      <c r="AW518" s="11"/>
      <c r="AX518" s="11"/>
      <c r="AY518" s="11"/>
      <c r="AZ518" s="11"/>
      <c r="BA518" s="11"/>
      <c r="BB518" s="11"/>
      <c r="BC518" s="11"/>
      <c r="BD518" s="11"/>
      <c r="BE518" s="11"/>
      <c r="BF518" s="11"/>
      <c r="BG518" s="11"/>
      <c r="BH518" s="11"/>
      <c r="BI518" s="11"/>
      <c r="BJ518" s="11"/>
      <c r="BK518" s="11"/>
      <c r="BL518" s="11"/>
      <c r="BM518" s="11"/>
      <c r="BN518" s="11"/>
      <c r="BO518" s="11"/>
      <c r="BP518" s="11"/>
      <c r="BQ518" s="11"/>
      <c r="BR518" s="11"/>
      <c r="BS518" s="11"/>
      <c r="BT518" s="11"/>
      <c r="BU518" s="11"/>
      <c r="BV518" s="11"/>
      <c r="BW518" s="11"/>
      <c r="BX518" s="11"/>
      <c r="BY518" s="11"/>
      <c r="BZ518" s="11"/>
      <c r="CA518" s="11"/>
      <c r="CB518" s="11"/>
      <c r="CC518" s="11"/>
      <c r="CD518" s="11"/>
      <c r="CE518" s="11"/>
      <c r="CF518" s="11"/>
      <c r="CG518" s="11"/>
      <c r="CH518" s="11"/>
      <c r="CI518" s="11"/>
      <c r="CJ518" s="11"/>
      <c r="CK518" s="11"/>
      <c r="CL518" s="11"/>
      <c r="CM518" s="11"/>
      <c r="CN518" s="11"/>
      <c r="CO518" s="11"/>
    </row>
    <row r="519" spans="1:93" ht="15.75" x14ac:dyDescent="0.25">
      <c r="A519" s="4"/>
      <c r="B519" s="26" t="s">
        <v>259</v>
      </c>
      <c r="C519" s="19" t="s">
        <v>429</v>
      </c>
      <c r="D519" s="19" t="s">
        <v>54</v>
      </c>
      <c r="E519" s="19" t="s">
        <v>27</v>
      </c>
      <c r="F519" s="19"/>
      <c r="G519" s="20">
        <f>G520</f>
        <v>754.6</v>
      </c>
      <c r="H519" s="20">
        <f t="shared" ref="H519:AA519" si="415">H520</f>
        <v>821200</v>
      </c>
      <c r="I519" s="20">
        <f t="shared" si="415"/>
        <v>0</v>
      </c>
      <c r="J519" s="20">
        <f t="shared" si="415"/>
        <v>0</v>
      </c>
      <c r="K519" s="20">
        <f t="shared" si="415"/>
        <v>0</v>
      </c>
      <c r="L519" s="20">
        <f t="shared" si="415"/>
        <v>0</v>
      </c>
      <c r="M519" s="20">
        <f t="shared" si="415"/>
        <v>821200</v>
      </c>
      <c r="N519" s="20">
        <f t="shared" si="415"/>
        <v>0</v>
      </c>
      <c r="O519" s="20">
        <f t="shared" si="415"/>
        <v>0</v>
      </c>
      <c r="P519" s="20">
        <f t="shared" si="415"/>
        <v>0</v>
      </c>
      <c r="Q519" s="20">
        <f t="shared" si="415"/>
        <v>0</v>
      </c>
      <c r="R519" s="20">
        <f t="shared" si="415"/>
        <v>0</v>
      </c>
      <c r="S519" s="20">
        <f t="shared" si="415"/>
        <v>0</v>
      </c>
      <c r="T519" s="20">
        <f t="shared" si="415"/>
        <v>0</v>
      </c>
      <c r="U519" s="20">
        <f t="shared" si="415"/>
        <v>0</v>
      </c>
      <c r="V519" s="20">
        <f t="shared" si="415"/>
        <v>754.6</v>
      </c>
      <c r="W519" s="20">
        <f t="shared" si="415"/>
        <v>821200</v>
      </c>
      <c r="X519" s="20">
        <f t="shared" si="415"/>
        <v>0</v>
      </c>
      <c r="Y519" s="20">
        <f t="shared" si="415"/>
        <v>0</v>
      </c>
      <c r="Z519" s="20">
        <f t="shared" si="415"/>
        <v>0</v>
      </c>
      <c r="AA519" s="20">
        <f t="shared" si="415"/>
        <v>754.6</v>
      </c>
    </row>
    <row r="520" spans="1:93" ht="63" x14ac:dyDescent="0.25">
      <c r="A520" s="3"/>
      <c r="B520" s="12" t="s">
        <v>283</v>
      </c>
      <c r="C520" s="8" t="s">
        <v>429</v>
      </c>
      <c r="D520" s="8" t="s">
        <v>54</v>
      </c>
      <c r="E520" s="8" t="s">
        <v>26</v>
      </c>
      <c r="F520" s="8"/>
      <c r="G520" s="10">
        <f>G521</f>
        <v>754.6</v>
      </c>
      <c r="H520" s="10">
        <f t="shared" ref="H520:AA520" si="416">H521</f>
        <v>821200</v>
      </c>
      <c r="I520" s="10">
        <f t="shared" si="416"/>
        <v>0</v>
      </c>
      <c r="J520" s="10">
        <f t="shared" si="416"/>
        <v>0</v>
      </c>
      <c r="K520" s="10">
        <f t="shared" si="416"/>
        <v>0</v>
      </c>
      <c r="L520" s="10">
        <f t="shared" si="416"/>
        <v>0</v>
      </c>
      <c r="M520" s="10">
        <f t="shared" si="416"/>
        <v>821200</v>
      </c>
      <c r="N520" s="10">
        <f t="shared" si="416"/>
        <v>0</v>
      </c>
      <c r="O520" s="10">
        <f t="shared" si="416"/>
        <v>0</v>
      </c>
      <c r="P520" s="10">
        <f t="shared" si="416"/>
        <v>0</v>
      </c>
      <c r="Q520" s="10">
        <f t="shared" si="416"/>
        <v>0</v>
      </c>
      <c r="R520" s="10">
        <f t="shared" si="416"/>
        <v>0</v>
      </c>
      <c r="S520" s="10">
        <f t="shared" si="416"/>
        <v>0</v>
      </c>
      <c r="T520" s="10">
        <f t="shared" si="416"/>
        <v>0</v>
      </c>
      <c r="U520" s="10">
        <f t="shared" si="416"/>
        <v>0</v>
      </c>
      <c r="V520" s="10">
        <f t="shared" si="416"/>
        <v>754.6</v>
      </c>
      <c r="W520" s="10">
        <f t="shared" si="416"/>
        <v>821200</v>
      </c>
      <c r="X520" s="10">
        <f t="shared" si="416"/>
        <v>0</v>
      </c>
      <c r="Y520" s="10">
        <f t="shared" si="416"/>
        <v>0</v>
      </c>
      <c r="Z520" s="10">
        <f t="shared" si="416"/>
        <v>0</v>
      </c>
      <c r="AA520" s="10">
        <f t="shared" si="416"/>
        <v>754.6</v>
      </c>
    </row>
    <row r="521" spans="1:93" ht="173.25" x14ac:dyDescent="0.25">
      <c r="A521" s="3"/>
      <c r="B521" s="45" t="s">
        <v>304</v>
      </c>
      <c r="C521" s="8" t="s">
        <v>429</v>
      </c>
      <c r="D521" s="8" t="s">
        <v>54</v>
      </c>
      <c r="E521" s="8" t="s">
        <v>26</v>
      </c>
      <c r="F521" s="8" t="s">
        <v>76</v>
      </c>
      <c r="G521" s="10">
        <f>G522</f>
        <v>754.6</v>
      </c>
      <c r="H521" s="10">
        <f t="shared" ref="H521:AA521" si="417">H522</f>
        <v>821200</v>
      </c>
      <c r="I521" s="10">
        <f t="shared" si="417"/>
        <v>0</v>
      </c>
      <c r="J521" s="10">
        <f t="shared" si="417"/>
        <v>0</v>
      </c>
      <c r="K521" s="10">
        <f t="shared" si="417"/>
        <v>0</v>
      </c>
      <c r="L521" s="10">
        <f t="shared" si="417"/>
        <v>0</v>
      </c>
      <c r="M521" s="10">
        <f t="shared" si="417"/>
        <v>821200</v>
      </c>
      <c r="N521" s="10">
        <f t="shared" si="417"/>
        <v>0</v>
      </c>
      <c r="O521" s="10">
        <f t="shared" si="417"/>
        <v>0</v>
      </c>
      <c r="P521" s="10">
        <f t="shared" si="417"/>
        <v>0</v>
      </c>
      <c r="Q521" s="10">
        <f t="shared" si="417"/>
        <v>0</v>
      </c>
      <c r="R521" s="10">
        <f t="shared" si="417"/>
        <v>0</v>
      </c>
      <c r="S521" s="10">
        <f t="shared" si="417"/>
        <v>0</v>
      </c>
      <c r="T521" s="10">
        <f t="shared" si="417"/>
        <v>0</v>
      </c>
      <c r="U521" s="10">
        <f t="shared" si="417"/>
        <v>0</v>
      </c>
      <c r="V521" s="10">
        <f t="shared" si="417"/>
        <v>754.6</v>
      </c>
      <c r="W521" s="10">
        <f t="shared" si="417"/>
        <v>821200</v>
      </c>
      <c r="X521" s="10">
        <f t="shared" si="417"/>
        <v>0</v>
      </c>
      <c r="Y521" s="10">
        <f t="shared" si="417"/>
        <v>0</v>
      </c>
      <c r="Z521" s="10">
        <f t="shared" si="417"/>
        <v>0</v>
      </c>
      <c r="AA521" s="10">
        <f t="shared" si="417"/>
        <v>754.6</v>
      </c>
    </row>
    <row r="522" spans="1:93" ht="31.5" x14ac:dyDescent="0.25">
      <c r="A522" s="3"/>
      <c r="B522" s="12" t="s">
        <v>77</v>
      </c>
      <c r="C522" s="8" t="s">
        <v>429</v>
      </c>
      <c r="D522" s="8" t="s">
        <v>54</v>
      </c>
      <c r="E522" s="8" t="s">
        <v>26</v>
      </c>
      <c r="F522" s="8" t="s">
        <v>78</v>
      </c>
      <c r="G522" s="10">
        <v>754.6</v>
      </c>
      <c r="H522" s="9">
        <v>821200</v>
      </c>
      <c r="I522" s="9"/>
      <c r="J522" s="9"/>
      <c r="K522" s="9"/>
      <c r="L522" s="9"/>
      <c r="M522" s="9">
        <v>821200</v>
      </c>
      <c r="N522" s="9"/>
      <c r="O522" s="9"/>
      <c r="P522" s="9"/>
      <c r="Q522" s="9"/>
      <c r="R522" s="9"/>
      <c r="S522" s="9"/>
      <c r="T522" s="9"/>
      <c r="U522" s="9"/>
      <c r="V522" s="10">
        <v>754.6</v>
      </c>
      <c r="W522" s="9">
        <v>821200</v>
      </c>
      <c r="X522" s="14"/>
      <c r="Y522" s="14"/>
      <c r="Z522" s="14"/>
      <c r="AA522" s="15">
        <v>754.6</v>
      </c>
    </row>
    <row r="523" spans="1:93" s="36" customFormat="1" ht="31.5" x14ac:dyDescent="0.25">
      <c r="A523" s="35" t="s">
        <v>305</v>
      </c>
      <c r="B523" s="12" t="s">
        <v>433</v>
      </c>
      <c r="C523" s="8" t="s">
        <v>306</v>
      </c>
      <c r="D523" s="8"/>
      <c r="E523" s="8"/>
      <c r="F523" s="8"/>
      <c r="G523" s="10">
        <f>G524</f>
        <v>15293</v>
      </c>
      <c r="H523" s="10">
        <f t="shared" ref="H523:AA523" si="418">H524</f>
        <v>5488000</v>
      </c>
      <c r="I523" s="10">
        <f t="shared" si="418"/>
        <v>0</v>
      </c>
      <c r="J523" s="10">
        <f t="shared" si="418"/>
        <v>0</v>
      </c>
      <c r="K523" s="10">
        <f t="shared" si="418"/>
        <v>0</v>
      </c>
      <c r="L523" s="10">
        <f t="shared" si="418"/>
        <v>0</v>
      </c>
      <c r="M523" s="10">
        <f t="shared" si="418"/>
        <v>5488000</v>
      </c>
      <c r="N523" s="10">
        <f t="shared" si="418"/>
        <v>0</v>
      </c>
      <c r="O523" s="10">
        <f t="shared" si="418"/>
        <v>0</v>
      </c>
      <c r="P523" s="10">
        <f t="shared" si="418"/>
        <v>0</v>
      </c>
      <c r="Q523" s="10">
        <f t="shared" si="418"/>
        <v>0</v>
      </c>
      <c r="R523" s="10">
        <f t="shared" si="418"/>
        <v>0</v>
      </c>
      <c r="S523" s="10">
        <f t="shared" si="418"/>
        <v>0</v>
      </c>
      <c r="T523" s="10">
        <f t="shared" si="418"/>
        <v>0</v>
      </c>
      <c r="U523" s="10">
        <f t="shared" si="418"/>
        <v>0</v>
      </c>
      <c r="V523" s="10">
        <f t="shared" si="418"/>
        <v>16119</v>
      </c>
      <c r="W523" s="10">
        <f t="shared" si="418"/>
        <v>5488000</v>
      </c>
      <c r="X523" s="10">
        <f t="shared" si="418"/>
        <v>0</v>
      </c>
      <c r="Y523" s="10">
        <f t="shared" si="418"/>
        <v>0</v>
      </c>
      <c r="Z523" s="10">
        <f t="shared" si="418"/>
        <v>0</v>
      </c>
      <c r="AA523" s="10">
        <f t="shared" si="418"/>
        <v>16119</v>
      </c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  <c r="AP523" s="11"/>
      <c r="AQ523" s="11"/>
      <c r="AR523" s="11"/>
      <c r="AS523" s="11"/>
      <c r="AT523" s="11"/>
      <c r="AU523" s="11"/>
      <c r="AV523" s="11"/>
      <c r="AW523" s="11"/>
      <c r="AX523" s="11"/>
      <c r="AY523" s="11"/>
      <c r="AZ523" s="11"/>
      <c r="BA523" s="11"/>
      <c r="BB523" s="11"/>
      <c r="BC523" s="11"/>
      <c r="BD523" s="11"/>
      <c r="BE523" s="11"/>
      <c r="BF523" s="11"/>
      <c r="BG523" s="11"/>
      <c r="BH523" s="11"/>
      <c r="BI523" s="11"/>
      <c r="BJ523" s="11"/>
      <c r="BK523" s="11"/>
      <c r="BL523" s="11"/>
      <c r="BM523" s="11"/>
      <c r="BN523" s="11"/>
      <c r="BO523" s="11"/>
      <c r="BP523" s="11"/>
      <c r="BQ523" s="11"/>
      <c r="BR523" s="11"/>
      <c r="BS523" s="11"/>
      <c r="BT523" s="11"/>
      <c r="BU523" s="11"/>
      <c r="BV523" s="11"/>
      <c r="BW523" s="11"/>
      <c r="BX523" s="11"/>
      <c r="BY523" s="11"/>
      <c r="BZ523" s="11"/>
      <c r="CA523" s="11"/>
      <c r="CB523" s="11"/>
      <c r="CC523" s="11"/>
      <c r="CD523" s="11"/>
      <c r="CE523" s="11"/>
      <c r="CF523" s="11"/>
      <c r="CG523" s="11"/>
      <c r="CH523" s="11"/>
      <c r="CI523" s="11"/>
      <c r="CJ523" s="11"/>
      <c r="CK523" s="11"/>
      <c r="CL523" s="11"/>
      <c r="CM523" s="11"/>
      <c r="CN523" s="11"/>
      <c r="CO523" s="11"/>
    </row>
    <row r="524" spans="1:93" ht="15.75" x14ac:dyDescent="0.25">
      <c r="A524" s="4"/>
      <c r="B524" s="26" t="s">
        <v>114</v>
      </c>
      <c r="C524" s="19" t="s">
        <v>306</v>
      </c>
      <c r="D524" s="19" t="s">
        <v>49</v>
      </c>
      <c r="E524" s="19" t="s">
        <v>27</v>
      </c>
      <c r="F524" s="19"/>
      <c r="G524" s="20">
        <f>G525</f>
        <v>15293</v>
      </c>
      <c r="H524" s="20">
        <f t="shared" ref="H524:AA524" si="419">H525</f>
        <v>5488000</v>
      </c>
      <c r="I524" s="20">
        <f t="shared" si="419"/>
        <v>0</v>
      </c>
      <c r="J524" s="20">
        <f t="shared" si="419"/>
        <v>0</v>
      </c>
      <c r="K524" s="20">
        <f t="shared" si="419"/>
        <v>0</v>
      </c>
      <c r="L524" s="20">
        <f t="shared" si="419"/>
        <v>0</v>
      </c>
      <c r="M524" s="20">
        <f t="shared" si="419"/>
        <v>5488000</v>
      </c>
      <c r="N524" s="20">
        <f t="shared" si="419"/>
        <v>0</v>
      </c>
      <c r="O524" s="20">
        <f t="shared" si="419"/>
        <v>0</v>
      </c>
      <c r="P524" s="20">
        <f t="shared" si="419"/>
        <v>0</v>
      </c>
      <c r="Q524" s="20">
        <f t="shared" si="419"/>
        <v>0</v>
      </c>
      <c r="R524" s="20">
        <f t="shared" si="419"/>
        <v>0</v>
      </c>
      <c r="S524" s="20">
        <f t="shared" si="419"/>
        <v>0</v>
      </c>
      <c r="T524" s="20">
        <f t="shared" si="419"/>
        <v>0</v>
      </c>
      <c r="U524" s="20">
        <f t="shared" si="419"/>
        <v>0</v>
      </c>
      <c r="V524" s="20">
        <f t="shared" si="419"/>
        <v>16119</v>
      </c>
      <c r="W524" s="20">
        <f t="shared" si="419"/>
        <v>5488000</v>
      </c>
      <c r="X524" s="20">
        <f t="shared" si="419"/>
        <v>0</v>
      </c>
      <c r="Y524" s="20">
        <f t="shared" si="419"/>
        <v>0</v>
      </c>
      <c r="Z524" s="20">
        <f t="shared" si="419"/>
        <v>0</v>
      </c>
      <c r="AA524" s="20">
        <f t="shared" si="419"/>
        <v>16119</v>
      </c>
    </row>
    <row r="525" spans="1:93" ht="15.75" x14ac:dyDescent="0.25">
      <c r="A525" s="3"/>
      <c r="B525" s="12" t="s">
        <v>307</v>
      </c>
      <c r="C525" s="8" t="s">
        <v>306</v>
      </c>
      <c r="D525" s="8" t="s">
        <v>49</v>
      </c>
      <c r="E525" s="8" t="s">
        <v>54</v>
      </c>
      <c r="F525" s="8"/>
      <c r="G525" s="10">
        <f>G526</f>
        <v>15293</v>
      </c>
      <c r="H525" s="10">
        <f t="shared" ref="H525:AA525" si="420">H526</f>
        <v>5488000</v>
      </c>
      <c r="I525" s="10">
        <f t="shared" si="420"/>
        <v>0</v>
      </c>
      <c r="J525" s="10">
        <f t="shared" si="420"/>
        <v>0</v>
      </c>
      <c r="K525" s="10">
        <f t="shared" si="420"/>
        <v>0</v>
      </c>
      <c r="L525" s="10">
        <f t="shared" si="420"/>
        <v>0</v>
      </c>
      <c r="M525" s="10">
        <f t="shared" si="420"/>
        <v>5488000</v>
      </c>
      <c r="N525" s="10">
        <f t="shared" si="420"/>
        <v>0</v>
      </c>
      <c r="O525" s="10">
        <f t="shared" si="420"/>
        <v>0</v>
      </c>
      <c r="P525" s="10">
        <f t="shared" si="420"/>
        <v>0</v>
      </c>
      <c r="Q525" s="10">
        <f t="shared" si="420"/>
        <v>0</v>
      </c>
      <c r="R525" s="10">
        <f t="shared" si="420"/>
        <v>0</v>
      </c>
      <c r="S525" s="10">
        <f t="shared" si="420"/>
        <v>0</v>
      </c>
      <c r="T525" s="10">
        <f t="shared" si="420"/>
        <v>0</v>
      </c>
      <c r="U525" s="10">
        <f t="shared" si="420"/>
        <v>0</v>
      </c>
      <c r="V525" s="10">
        <f t="shared" si="420"/>
        <v>16119</v>
      </c>
      <c r="W525" s="10">
        <f t="shared" si="420"/>
        <v>5488000</v>
      </c>
      <c r="X525" s="10">
        <f t="shared" si="420"/>
        <v>0</v>
      </c>
      <c r="Y525" s="10">
        <f t="shared" si="420"/>
        <v>0</v>
      </c>
      <c r="Z525" s="10">
        <f t="shared" si="420"/>
        <v>0</v>
      </c>
      <c r="AA525" s="10">
        <f t="shared" si="420"/>
        <v>16119</v>
      </c>
    </row>
    <row r="526" spans="1:93" ht="47.25" x14ac:dyDescent="0.25">
      <c r="A526" s="3"/>
      <c r="B526" s="12" t="s">
        <v>434</v>
      </c>
      <c r="C526" s="8" t="s">
        <v>306</v>
      </c>
      <c r="D526" s="8" t="s">
        <v>49</v>
      </c>
      <c r="E526" s="8" t="s">
        <v>54</v>
      </c>
      <c r="F526" s="8" t="s">
        <v>34</v>
      </c>
      <c r="G526" s="10">
        <f>G527</f>
        <v>15293</v>
      </c>
      <c r="H526" s="10">
        <f t="shared" ref="H526:AA526" si="421">H527</f>
        <v>5488000</v>
      </c>
      <c r="I526" s="10">
        <f t="shared" si="421"/>
        <v>0</v>
      </c>
      <c r="J526" s="10">
        <f t="shared" si="421"/>
        <v>0</v>
      </c>
      <c r="K526" s="10">
        <f t="shared" si="421"/>
        <v>0</v>
      </c>
      <c r="L526" s="10">
        <f t="shared" si="421"/>
        <v>0</v>
      </c>
      <c r="M526" s="10">
        <f t="shared" si="421"/>
        <v>5488000</v>
      </c>
      <c r="N526" s="10">
        <f t="shared" si="421"/>
        <v>0</v>
      </c>
      <c r="O526" s="10">
        <f t="shared" si="421"/>
        <v>0</v>
      </c>
      <c r="P526" s="10">
        <f t="shared" si="421"/>
        <v>0</v>
      </c>
      <c r="Q526" s="10">
        <f t="shared" si="421"/>
        <v>0</v>
      </c>
      <c r="R526" s="10">
        <f t="shared" si="421"/>
        <v>0</v>
      </c>
      <c r="S526" s="10">
        <f t="shared" si="421"/>
        <v>0</v>
      </c>
      <c r="T526" s="10">
        <f t="shared" si="421"/>
        <v>0</v>
      </c>
      <c r="U526" s="10">
        <f t="shared" si="421"/>
        <v>0</v>
      </c>
      <c r="V526" s="10">
        <f t="shared" si="421"/>
        <v>16119</v>
      </c>
      <c r="W526" s="10">
        <f t="shared" si="421"/>
        <v>5488000</v>
      </c>
      <c r="X526" s="10">
        <f t="shared" si="421"/>
        <v>0</v>
      </c>
      <c r="Y526" s="10">
        <f t="shared" si="421"/>
        <v>0</v>
      </c>
      <c r="Z526" s="10">
        <f t="shared" si="421"/>
        <v>0</v>
      </c>
      <c r="AA526" s="10">
        <f t="shared" si="421"/>
        <v>16119</v>
      </c>
    </row>
    <row r="527" spans="1:93" ht="31.5" x14ac:dyDescent="0.25">
      <c r="A527" s="3"/>
      <c r="B527" s="12" t="s">
        <v>210</v>
      </c>
      <c r="C527" s="8" t="s">
        <v>306</v>
      </c>
      <c r="D527" s="8" t="s">
        <v>49</v>
      </c>
      <c r="E527" s="8" t="s">
        <v>54</v>
      </c>
      <c r="F527" s="8" t="s">
        <v>211</v>
      </c>
      <c r="G527" s="10">
        <v>15293</v>
      </c>
      <c r="H527" s="9">
        <v>5488000</v>
      </c>
      <c r="I527" s="9"/>
      <c r="J527" s="9"/>
      <c r="K527" s="9"/>
      <c r="L527" s="9"/>
      <c r="M527" s="9">
        <v>5488000</v>
      </c>
      <c r="N527" s="9"/>
      <c r="O527" s="9"/>
      <c r="P527" s="9"/>
      <c r="Q527" s="9"/>
      <c r="R527" s="9"/>
      <c r="S527" s="9"/>
      <c r="T527" s="9"/>
      <c r="U527" s="9"/>
      <c r="V527" s="10">
        <v>16119</v>
      </c>
      <c r="W527" s="9">
        <v>5488000</v>
      </c>
      <c r="X527" s="14"/>
      <c r="Y527" s="14"/>
      <c r="Z527" s="14"/>
      <c r="AA527" s="15">
        <v>16119</v>
      </c>
    </row>
    <row r="528" spans="1:93" s="36" customFormat="1" ht="31.5" x14ac:dyDescent="0.25">
      <c r="A528" s="35"/>
      <c r="B528" s="12" t="s">
        <v>311</v>
      </c>
      <c r="C528" s="8" t="s">
        <v>444</v>
      </c>
      <c r="D528" s="8"/>
      <c r="E528" s="8"/>
      <c r="F528" s="8"/>
      <c r="G528" s="10">
        <f>G529</f>
        <v>300</v>
      </c>
      <c r="H528" s="10">
        <f t="shared" ref="H528:AA528" si="422">H529</f>
        <v>0</v>
      </c>
      <c r="I528" s="10">
        <f t="shared" si="422"/>
        <v>0</v>
      </c>
      <c r="J528" s="10">
        <f t="shared" si="422"/>
        <v>0</v>
      </c>
      <c r="K528" s="10">
        <f t="shared" si="422"/>
        <v>0</v>
      </c>
      <c r="L528" s="10">
        <f t="shared" si="422"/>
        <v>0</v>
      </c>
      <c r="M528" s="10">
        <f t="shared" si="422"/>
        <v>0</v>
      </c>
      <c r="N528" s="10">
        <f t="shared" si="422"/>
        <v>0</v>
      </c>
      <c r="O528" s="10">
        <f t="shared" si="422"/>
        <v>0</v>
      </c>
      <c r="P528" s="10">
        <f t="shared" si="422"/>
        <v>0</v>
      </c>
      <c r="Q528" s="10">
        <f t="shared" si="422"/>
        <v>0</v>
      </c>
      <c r="R528" s="10">
        <f t="shared" si="422"/>
        <v>0</v>
      </c>
      <c r="S528" s="10">
        <f t="shared" si="422"/>
        <v>0</v>
      </c>
      <c r="T528" s="10">
        <f t="shared" si="422"/>
        <v>0</v>
      </c>
      <c r="U528" s="10">
        <f t="shared" si="422"/>
        <v>0</v>
      </c>
      <c r="V528" s="10">
        <f t="shared" si="422"/>
        <v>300</v>
      </c>
      <c r="W528" s="10">
        <f t="shared" si="422"/>
        <v>0</v>
      </c>
      <c r="X528" s="10">
        <f t="shared" si="422"/>
        <v>0</v>
      </c>
      <c r="Y528" s="10">
        <f t="shared" si="422"/>
        <v>0</v>
      </c>
      <c r="Z528" s="10">
        <f t="shared" si="422"/>
        <v>0</v>
      </c>
      <c r="AA528" s="10">
        <f t="shared" si="422"/>
        <v>300</v>
      </c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  <c r="AP528" s="11"/>
      <c r="AQ528" s="11"/>
      <c r="AR528" s="11"/>
      <c r="AS528" s="11"/>
      <c r="AT528" s="11"/>
      <c r="AU528" s="11"/>
      <c r="AV528" s="11"/>
      <c r="AW528" s="11"/>
      <c r="AX528" s="11"/>
      <c r="AY528" s="11"/>
      <c r="AZ528" s="11"/>
      <c r="BA528" s="11"/>
      <c r="BB528" s="11"/>
      <c r="BC528" s="11"/>
      <c r="BD528" s="11"/>
      <c r="BE528" s="11"/>
      <c r="BF528" s="11"/>
      <c r="BG528" s="11"/>
      <c r="BH528" s="11"/>
      <c r="BI528" s="11"/>
      <c r="BJ528" s="11"/>
      <c r="BK528" s="11"/>
      <c r="BL528" s="11"/>
      <c r="BM528" s="11"/>
      <c r="BN528" s="11"/>
      <c r="BO528" s="11"/>
      <c r="BP528" s="11"/>
      <c r="BQ528" s="11"/>
      <c r="BR528" s="11"/>
      <c r="BS528" s="11"/>
      <c r="BT528" s="11"/>
      <c r="BU528" s="11"/>
      <c r="BV528" s="11"/>
      <c r="BW528" s="11"/>
      <c r="BX528" s="11"/>
      <c r="BY528" s="11"/>
      <c r="BZ528" s="11"/>
      <c r="CA528" s="11"/>
      <c r="CB528" s="11"/>
      <c r="CC528" s="11"/>
      <c r="CD528" s="11"/>
      <c r="CE528" s="11"/>
      <c r="CF528" s="11"/>
      <c r="CG528" s="11"/>
      <c r="CH528" s="11"/>
      <c r="CI528" s="11"/>
      <c r="CJ528" s="11"/>
      <c r="CK528" s="11"/>
      <c r="CL528" s="11"/>
      <c r="CM528" s="11"/>
      <c r="CN528" s="11"/>
      <c r="CO528" s="11"/>
    </row>
    <row r="529" spans="1:93" ht="47.25" x14ac:dyDescent="0.25">
      <c r="A529" s="3"/>
      <c r="B529" s="26" t="s">
        <v>50</v>
      </c>
      <c r="C529" s="19" t="s">
        <v>444</v>
      </c>
      <c r="D529" s="19" t="s">
        <v>51</v>
      </c>
      <c r="E529" s="19" t="s">
        <v>27</v>
      </c>
      <c r="F529" s="19"/>
      <c r="G529" s="10">
        <f>G530</f>
        <v>300</v>
      </c>
      <c r="H529" s="10">
        <f t="shared" ref="H529:AA529" si="423">H530</f>
        <v>0</v>
      </c>
      <c r="I529" s="10">
        <f t="shared" si="423"/>
        <v>0</v>
      </c>
      <c r="J529" s="10">
        <f t="shared" si="423"/>
        <v>0</v>
      </c>
      <c r="K529" s="10">
        <f t="shared" si="423"/>
        <v>0</v>
      </c>
      <c r="L529" s="10">
        <f t="shared" si="423"/>
        <v>0</v>
      </c>
      <c r="M529" s="10">
        <f t="shared" si="423"/>
        <v>0</v>
      </c>
      <c r="N529" s="10">
        <f t="shared" si="423"/>
        <v>0</v>
      </c>
      <c r="O529" s="10">
        <f t="shared" si="423"/>
        <v>0</v>
      </c>
      <c r="P529" s="10">
        <f t="shared" si="423"/>
        <v>0</v>
      </c>
      <c r="Q529" s="10">
        <f t="shared" si="423"/>
        <v>0</v>
      </c>
      <c r="R529" s="10">
        <f t="shared" si="423"/>
        <v>0</v>
      </c>
      <c r="S529" s="10">
        <f t="shared" si="423"/>
        <v>0</v>
      </c>
      <c r="T529" s="10">
        <f t="shared" si="423"/>
        <v>0</v>
      </c>
      <c r="U529" s="10">
        <f t="shared" si="423"/>
        <v>0</v>
      </c>
      <c r="V529" s="10">
        <f t="shared" si="423"/>
        <v>300</v>
      </c>
      <c r="W529" s="10">
        <f t="shared" si="423"/>
        <v>0</v>
      </c>
      <c r="X529" s="10">
        <f t="shared" si="423"/>
        <v>0</v>
      </c>
      <c r="Y529" s="10">
        <f t="shared" si="423"/>
        <v>0</v>
      </c>
      <c r="Z529" s="10">
        <f t="shared" si="423"/>
        <v>0</v>
      </c>
      <c r="AA529" s="10">
        <f t="shared" si="423"/>
        <v>300</v>
      </c>
    </row>
    <row r="530" spans="1:93" ht="15.75" x14ac:dyDescent="0.25">
      <c r="A530" s="3"/>
      <c r="B530" s="12" t="s">
        <v>312</v>
      </c>
      <c r="C530" s="8" t="s">
        <v>444</v>
      </c>
      <c r="D530" s="8" t="s">
        <v>51</v>
      </c>
      <c r="E530" s="8" t="s">
        <v>119</v>
      </c>
      <c r="F530" s="8"/>
      <c r="G530" s="10">
        <f>G531</f>
        <v>300</v>
      </c>
      <c r="H530" s="10">
        <f t="shared" ref="H530:AA530" si="424">H531</f>
        <v>0</v>
      </c>
      <c r="I530" s="10">
        <f t="shared" si="424"/>
        <v>0</v>
      </c>
      <c r="J530" s="10">
        <f t="shared" si="424"/>
        <v>0</v>
      </c>
      <c r="K530" s="10">
        <f t="shared" si="424"/>
        <v>0</v>
      </c>
      <c r="L530" s="10">
        <f t="shared" si="424"/>
        <v>0</v>
      </c>
      <c r="M530" s="10">
        <f t="shared" si="424"/>
        <v>0</v>
      </c>
      <c r="N530" s="10">
        <f t="shared" si="424"/>
        <v>0</v>
      </c>
      <c r="O530" s="10">
        <f t="shared" si="424"/>
        <v>0</v>
      </c>
      <c r="P530" s="10">
        <f t="shared" si="424"/>
        <v>0</v>
      </c>
      <c r="Q530" s="10">
        <f t="shared" si="424"/>
        <v>0</v>
      </c>
      <c r="R530" s="10">
        <f t="shared" si="424"/>
        <v>0</v>
      </c>
      <c r="S530" s="10">
        <f t="shared" si="424"/>
        <v>0</v>
      </c>
      <c r="T530" s="10">
        <f t="shared" si="424"/>
        <v>0</v>
      </c>
      <c r="U530" s="10">
        <f t="shared" si="424"/>
        <v>0</v>
      </c>
      <c r="V530" s="10">
        <f t="shared" si="424"/>
        <v>300</v>
      </c>
      <c r="W530" s="10">
        <f t="shared" si="424"/>
        <v>0</v>
      </c>
      <c r="X530" s="10">
        <f t="shared" si="424"/>
        <v>0</v>
      </c>
      <c r="Y530" s="10">
        <f t="shared" si="424"/>
        <v>0</v>
      </c>
      <c r="Z530" s="10">
        <f t="shared" si="424"/>
        <v>0</v>
      </c>
      <c r="AA530" s="10">
        <f t="shared" si="424"/>
        <v>300</v>
      </c>
    </row>
    <row r="531" spans="1:93" ht="63" x14ac:dyDescent="0.25">
      <c r="A531" s="3"/>
      <c r="B531" s="12" t="s">
        <v>313</v>
      </c>
      <c r="C531" s="8" t="s">
        <v>444</v>
      </c>
      <c r="D531" s="8" t="s">
        <v>51</v>
      </c>
      <c r="E531" s="8" t="s">
        <v>119</v>
      </c>
      <c r="F531" s="8" t="s">
        <v>37</v>
      </c>
      <c r="G531" s="10">
        <f>G532</f>
        <v>300</v>
      </c>
      <c r="H531" s="10">
        <f t="shared" ref="H531:AA531" si="425">H532</f>
        <v>0</v>
      </c>
      <c r="I531" s="10">
        <f t="shared" si="425"/>
        <v>0</v>
      </c>
      <c r="J531" s="10">
        <f t="shared" si="425"/>
        <v>0</v>
      </c>
      <c r="K531" s="10">
        <f t="shared" si="425"/>
        <v>0</v>
      </c>
      <c r="L531" s="10">
        <f t="shared" si="425"/>
        <v>0</v>
      </c>
      <c r="M531" s="10">
        <f t="shared" si="425"/>
        <v>0</v>
      </c>
      <c r="N531" s="10">
        <f t="shared" si="425"/>
        <v>0</v>
      </c>
      <c r="O531" s="10">
        <f t="shared" si="425"/>
        <v>0</v>
      </c>
      <c r="P531" s="10">
        <f t="shared" si="425"/>
        <v>0</v>
      </c>
      <c r="Q531" s="10">
        <f t="shared" si="425"/>
        <v>0</v>
      </c>
      <c r="R531" s="10">
        <f t="shared" si="425"/>
        <v>0</v>
      </c>
      <c r="S531" s="10">
        <f t="shared" si="425"/>
        <v>0</v>
      </c>
      <c r="T531" s="10">
        <f t="shared" si="425"/>
        <v>0</v>
      </c>
      <c r="U531" s="10">
        <f t="shared" si="425"/>
        <v>0</v>
      </c>
      <c r="V531" s="10">
        <f t="shared" si="425"/>
        <v>300</v>
      </c>
      <c r="W531" s="10">
        <f t="shared" si="425"/>
        <v>0</v>
      </c>
      <c r="X531" s="10">
        <f t="shared" si="425"/>
        <v>0</v>
      </c>
      <c r="Y531" s="10">
        <f t="shared" si="425"/>
        <v>0</v>
      </c>
      <c r="Z531" s="10">
        <f t="shared" si="425"/>
        <v>0</v>
      </c>
      <c r="AA531" s="10">
        <f t="shared" si="425"/>
        <v>300</v>
      </c>
    </row>
    <row r="532" spans="1:93" ht="47.25" x14ac:dyDescent="0.25">
      <c r="A532" s="3"/>
      <c r="B532" s="12" t="s">
        <v>38</v>
      </c>
      <c r="C532" s="8" t="s">
        <v>444</v>
      </c>
      <c r="D532" s="8" t="s">
        <v>51</v>
      </c>
      <c r="E532" s="8" t="s">
        <v>119</v>
      </c>
      <c r="F532" s="8" t="s">
        <v>39</v>
      </c>
      <c r="G532" s="10">
        <v>300</v>
      </c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10">
        <v>300</v>
      </c>
      <c r="W532" s="9"/>
      <c r="X532" s="14"/>
      <c r="Y532" s="14"/>
      <c r="Z532" s="14"/>
      <c r="AA532" s="15">
        <v>300</v>
      </c>
    </row>
    <row r="533" spans="1:93" s="36" customFormat="1" ht="47.25" x14ac:dyDescent="0.25">
      <c r="A533" s="35" t="s">
        <v>308</v>
      </c>
      <c r="B533" s="12" t="s">
        <v>441</v>
      </c>
      <c r="C533" s="8" t="s">
        <v>438</v>
      </c>
      <c r="D533" s="8"/>
      <c r="E533" s="8"/>
      <c r="F533" s="8"/>
      <c r="G533" s="10">
        <f>G534</f>
        <v>1598.6000000000001</v>
      </c>
      <c r="H533" s="10">
        <f t="shared" ref="H533:AA533" si="426">H534</f>
        <v>90000</v>
      </c>
      <c r="I533" s="10">
        <f t="shared" si="426"/>
        <v>0</v>
      </c>
      <c r="J533" s="10">
        <f t="shared" si="426"/>
        <v>0</v>
      </c>
      <c r="K533" s="10">
        <f t="shared" si="426"/>
        <v>0</v>
      </c>
      <c r="L533" s="10">
        <f t="shared" si="426"/>
        <v>0</v>
      </c>
      <c r="M533" s="10">
        <f t="shared" si="426"/>
        <v>90000</v>
      </c>
      <c r="N533" s="10">
        <f t="shared" si="426"/>
        <v>0</v>
      </c>
      <c r="O533" s="10">
        <f t="shared" si="426"/>
        <v>0</v>
      </c>
      <c r="P533" s="10">
        <f t="shared" si="426"/>
        <v>0</v>
      </c>
      <c r="Q533" s="10">
        <f t="shared" si="426"/>
        <v>0</v>
      </c>
      <c r="R533" s="10">
        <f t="shared" si="426"/>
        <v>0</v>
      </c>
      <c r="S533" s="10">
        <f t="shared" si="426"/>
        <v>0</v>
      </c>
      <c r="T533" s="10">
        <f t="shared" si="426"/>
        <v>0</v>
      </c>
      <c r="U533" s="10">
        <f t="shared" si="426"/>
        <v>0</v>
      </c>
      <c r="V533" s="10">
        <f t="shared" si="426"/>
        <v>1656.6000000000001</v>
      </c>
      <c r="W533" s="10">
        <f t="shared" si="426"/>
        <v>90000</v>
      </c>
      <c r="X533" s="10">
        <f t="shared" si="426"/>
        <v>0</v>
      </c>
      <c r="Y533" s="10">
        <f t="shared" si="426"/>
        <v>0</v>
      </c>
      <c r="Z533" s="10">
        <f t="shared" si="426"/>
        <v>0</v>
      </c>
      <c r="AA533" s="10">
        <f t="shared" si="426"/>
        <v>0</v>
      </c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  <c r="AP533" s="11"/>
      <c r="AQ533" s="11"/>
      <c r="AR533" s="11"/>
      <c r="AS533" s="11"/>
      <c r="AT533" s="11"/>
      <c r="AU533" s="11"/>
      <c r="AV533" s="11"/>
      <c r="AW533" s="11"/>
      <c r="AX533" s="11"/>
      <c r="AY533" s="11"/>
      <c r="AZ533" s="11"/>
      <c r="BA533" s="11"/>
      <c r="BB533" s="11"/>
      <c r="BC533" s="11"/>
      <c r="BD533" s="11"/>
      <c r="BE533" s="11"/>
      <c r="BF533" s="11"/>
      <c r="BG533" s="11"/>
      <c r="BH533" s="11"/>
      <c r="BI533" s="11"/>
      <c r="BJ533" s="11"/>
      <c r="BK533" s="11"/>
      <c r="BL533" s="11"/>
      <c r="BM533" s="11"/>
      <c r="BN533" s="11"/>
      <c r="BO533" s="11"/>
      <c r="BP533" s="11"/>
      <c r="BQ533" s="11"/>
      <c r="BR533" s="11"/>
      <c r="BS533" s="11"/>
      <c r="BT533" s="11"/>
      <c r="BU533" s="11"/>
      <c r="BV533" s="11"/>
      <c r="BW533" s="11"/>
      <c r="BX533" s="11"/>
      <c r="BY533" s="11"/>
      <c r="BZ533" s="11"/>
      <c r="CA533" s="11"/>
      <c r="CB533" s="11"/>
      <c r="CC533" s="11"/>
      <c r="CD533" s="11"/>
      <c r="CE533" s="11"/>
      <c r="CF533" s="11"/>
      <c r="CG533" s="11"/>
      <c r="CH533" s="11"/>
      <c r="CI533" s="11"/>
      <c r="CJ533" s="11"/>
      <c r="CK533" s="11"/>
      <c r="CL533" s="11"/>
      <c r="CM533" s="11"/>
      <c r="CN533" s="11"/>
      <c r="CO533" s="11"/>
    </row>
    <row r="534" spans="1:93" ht="15.75" x14ac:dyDescent="0.25">
      <c r="A534" s="4"/>
      <c r="B534" s="26" t="s">
        <v>439</v>
      </c>
      <c r="C534" s="19" t="s">
        <v>438</v>
      </c>
      <c r="D534" s="19" t="s">
        <v>104</v>
      </c>
      <c r="E534" s="19" t="s">
        <v>27</v>
      </c>
      <c r="F534" s="19"/>
      <c r="G534" s="20">
        <f>G535</f>
        <v>1598.6000000000001</v>
      </c>
      <c r="H534" s="20">
        <f t="shared" ref="H534:AA534" si="427">H535</f>
        <v>90000</v>
      </c>
      <c r="I534" s="20">
        <f t="shared" si="427"/>
        <v>0</v>
      </c>
      <c r="J534" s="20">
        <f t="shared" si="427"/>
        <v>0</v>
      </c>
      <c r="K534" s="20">
        <f t="shared" si="427"/>
        <v>0</v>
      </c>
      <c r="L534" s="20">
        <f t="shared" si="427"/>
        <v>0</v>
      </c>
      <c r="M534" s="20">
        <f t="shared" si="427"/>
        <v>90000</v>
      </c>
      <c r="N534" s="20">
        <f t="shared" si="427"/>
        <v>0</v>
      </c>
      <c r="O534" s="20">
        <f t="shared" si="427"/>
        <v>0</v>
      </c>
      <c r="P534" s="20">
        <f t="shared" si="427"/>
        <v>0</v>
      </c>
      <c r="Q534" s="20">
        <f t="shared" si="427"/>
        <v>0</v>
      </c>
      <c r="R534" s="20">
        <f t="shared" si="427"/>
        <v>0</v>
      </c>
      <c r="S534" s="20">
        <f t="shared" si="427"/>
        <v>0</v>
      </c>
      <c r="T534" s="20">
        <f t="shared" si="427"/>
        <v>0</v>
      </c>
      <c r="U534" s="20">
        <f t="shared" si="427"/>
        <v>0</v>
      </c>
      <c r="V534" s="20">
        <f t="shared" si="427"/>
        <v>1656.6000000000001</v>
      </c>
      <c r="W534" s="20">
        <f t="shared" si="427"/>
        <v>90000</v>
      </c>
      <c r="X534" s="20">
        <f t="shared" si="427"/>
        <v>0</v>
      </c>
      <c r="Y534" s="20">
        <f t="shared" si="427"/>
        <v>0</v>
      </c>
      <c r="Z534" s="20">
        <f t="shared" si="427"/>
        <v>0</v>
      </c>
      <c r="AA534" s="20">
        <f t="shared" si="427"/>
        <v>0</v>
      </c>
    </row>
    <row r="535" spans="1:93" ht="15.75" x14ac:dyDescent="0.25">
      <c r="A535" s="3"/>
      <c r="B535" s="12" t="s">
        <v>440</v>
      </c>
      <c r="C535" s="8" t="s">
        <v>438</v>
      </c>
      <c r="D535" s="8" t="s">
        <v>104</v>
      </c>
      <c r="E535" s="8" t="s">
        <v>51</v>
      </c>
      <c r="F535" s="8"/>
      <c r="G535" s="10">
        <f>G536+G538</f>
        <v>1598.6000000000001</v>
      </c>
      <c r="H535" s="10">
        <f t="shared" ref="H535:AA535" si="428">H536+H538</f>
        <v>90000</v>
      </c>
      <c r="I535" s="10">
        <f t="shared" si="428"/>
        <v>0</v>
      </c>
      <c r="J535" s="10">
        <f t="shared" si="428"/>
        <v>0</v>
      </c>
      <c r="K535" s="10">
        <f t="shared" si="428"/>
        <v>0</v>
      </c>
      <c r="L535" s="10">
        <f t="shared" si="428"/>
        <v>0</v>
      </c>
      <c r="M535" s="10">
        <f t="shared" si="428"/>
        <v>90000</v>
      </c>
      <c r="N535" s="10">
        <f t="shared" si="428"/>
        <v>0</v>
      </c>
      <c r="O535" s="10">
        <f t="shared" si="428"/>
        <v>0</v>
      </c>
      <c r="P535" s="10">
        <f t="shared" si="428"/>
        <v>0</v>
      </c>
      <c r="Q535" s="10">
        <f t="shared" si="428"/>
        <v>0</v>
      </c>
      <c r="R535" s="10">
        <f t="shared" si="428"/>
        <v>0</v>
      </c>
      <c r="S535" s="10">
        <f t="shared" si="428"/>
        <v>0</v>
      </c>
      <c r="T535" s="10">
        <f t="shared" si="428"/>
        <v>0</v>
      </c>
      <c r="U535" s="10">
        <f t="shared" si="428"/>
        <v>0</v>
      </c>
      <c r="V535" s="10">
        <f t="shared" si="428"/>
        <v>1656.6000000000001</v>
      </c>
      <c r="W535" s="10">
        <f t="shared" si="428"/>
        <v>90000</v>
      </c>
      <c r="X535" s="10">
        <f t="shared" si="428"/>
        <v>0</v>
      </c>
      <c r="Y535" s="10">
        <f t="shared" si="428"/>
        <v>0</v>
      </c>
      <c r="Z535" s="10">
        <f t="shared" si="428"/>
        <v>0</v>
      </c>
      <c r="AA535" s="10">
        <f t="shared" si="428"/>
        <v>0</v>
      </c>
    </row>
    <row r="536" spans="1:93" ht="126" x14ac:dyDescent="0.25">
      <c r="A536" s="3"/>
      <c r="B536" s="12" t="s">
        <v>442</v>
      </c>
      <c r="C536" s="8" t="s">
        <v>438</v>
      </c>
      <c r="D536" s="8" t="s">
        <v>104</v>
      </c>
      <c r="E536" s="8" t="s">
        <v>51</v>
      </c>
      <c r="F536" s="8" t="s">
        <v>76</v>
      </c>
      <c r="G536" s="10">
        <f>G537</f>
        <v>1406.2</v>
      </c>
      <c r="H536" s="10">
        <f t="shared" ref="H536:AA536" si="429">H537</f>
        <v>90000</v>
      </c>
      <c r="I536" s="10">
        <f t="shared" si="429"/>
        <v>0</v>
      </c>
      <c r="J536" s="10">
        <f t="shared" si="429"/>
        <v>0</v>
      </c>
      <c r="K536" s="10">
        <f t="shared" si="429"/>
        <v>0</v>
      </c>
      <c r="L536" s="10">
        <f t="shared" si="429"/>
        <v>0</v>
      </c>
      <c r="M536" s="10">
        <f t="shared" si="429"/>
        <v>90000</v>
      </c>
      <c r="N536" s="10">
        <f t="shared" si="429"/>
        <v>0</v>
      </c>
      <c r="O536" s="10">
        <f t="shared" si="429"/>
        <v>0</v>
      </c>
      <c r="P536" s="10">
        <f t="shared" si="429"/>
        <v>0</v>
      </c>
      <c r="Q536" s="10">
        <f t="shared" si="429"/>
        <v>0</v>
      </c>
      <c r="R536" s="10">
        <f t="shared" si="429"/>
        <v>0</v>
      </c>
      <c r="S536" s="10">
        <f t="shared" si="429"/>
        <v>0</v>
      </c>
      <c r="T536" s="10">
        <f t="shared" si="429"/>
        <v>0</v>
      </c>
      <c r="U536" s="10">
        <f t="shared" si="429"/>
        <v>0</v>
      </c>
      <c r="V536" s="10">
        <f t="shared" si="429"/>
        <v>1406.2</v>
      </c>
      <c r="W536" s="10">
        <f t="shared" si="429"/>
        <v>90000</v>
      </c>
      <c r="X536" s="10">
        <f t="shared" si="429"/>
        <v>0</v>
      </c>
      <c r="Y536" s="10">
        <f t="shared" si="429"/>
        <v>0</v>
      </c>
      <c r="Z536" s="10">
        <f t="shared" si="429"/>
        <v>0</v>
      </c>
      <c r="AA536" s="10">
        <f t="shared" si="429"/>
        <v>0</v>
      </c>
    </row>
    <row r="537" spans="1:93" ht="31.5" x14ac:dyDescent="0.25">
      <c r="A537" s="3"/>
      <c r="B537" s="12" t="s">
        <v>77</v>
      </c>
      <c r="C537" s="8" t="s">
        <v>438</v>
      </c>
      <c r="D537" s="8" t="s">
        <v>104</v>
      </c>
      <c r="E537" s="8" t="s">
        <v>51</v>
      </c>
      <c r="F537" s="8" t="s">
        <v>78</v>
      </c>
      <c r="G537" s="10">
        <v>1406.2</v>
      </c>
      <c r="H537" s="9">
        <v>90000</v>
      </c>
      <c r="I537" s="9"/>
      <c r="J537" s="9"/>
      <c r="K537" s="9"/>
      <c r="L537" s="9"/>
      <c r="M537" s="9">
        <v>90000</v>
      </c>
      <c r="N537" s="9"/>
      <c r="O537" s="9"/>
      <c r="P537" s="9"/>
      <c r="Q537" s="9"/>
      <c r="R537" s="9"/>
      <c r="S537" s="9"/>
      <c r="T537" s="9"/>
      <c r="U537" s="9"/>
      <c r="V537" s="10">
        <v>1406.2</v>
      </c>
      <c r="W537" s="9">
        <v>90000</v>
      </c>
      <c r="X537" s="14"/>
      <c r="Y537" s="14"/>
      <c r="Z537" s="14"/>
      <c r="AA537" s="15">
        <v>0</v>
      </c>
    </row>
    <row r="538" spans="1:93" ht="78.75" x14ac:dyDescent="0.25">
      <c r="A538" s="3"/>
      <c r="B538" s="12" t="s">
        <v>443</v>
      </c>
      <c r="C538" s="8" t="s">
        <v>438</v>
      </c>
      <c r="D538" s="8" t="s">
        <v>104</v>
      </c>
      <c r="E538" s="8" t="s">
        <v>51</v>
      </c>
      <c r="F538" s="8" t="s">
        <v>37</v>
      </c>
      <c r="G538" s="10">
        <f>G539</f>
        <v>192.4</v>
      </c>
      <c r="H538" s="10">
        <f t="shared" ref="H538:V538" si="430">H539</f>
        <v>0</v>
      </c>
      <c r="I538" s="10">
        <f t="shared" si="430"/>
        <v>0</v>
      </c>
      <c r="J538" s="10">
        <f t="shared" si="430"/>
        <v>0</v>
      </c>
      <c r="K538" s="10">
        <f t="shared" si="430"/>
        <v>0</v>
      </c>
      <c r="L538" s="10">
        <f t="shared" si="430"/>
        <v>0</v>
      </c>
      <c r="M538" s="10">
        <f t="shared" si="430"/>
        <v>0</v>
      </c>
      <c r="N538" s="10">
        <f t="shared" si="430"/>
        <v>0</v>
      </c>
      <c r="O538" s="10">
        <f t="shared" si="430"/>
        <v>0</v>
      </c>
      <c r="P538" s="10">
        <f t="shared" si="430"/>
        <v>0</v>
      </c>
      <c r="Q538" s="10">
        <f t="shared" si="430"/>
        <v>0</v>
      </c>
      <c r="R538" s="10">
        <f t="shared" si="430"/>
        <v>0</v>
      </c>
      <c r="S538" s="10">
        <f t="shared" si="430"/>
        <v>0</v>
      </c>
      <c r="T538" s="10">
        <f t="shared" si="430"/>
        <v>0</v>
      </c>
      <c r="U538" s="10">
        <f t="shared" si="430"/>
        <v>0</v>
      </c>
      <c r="V538" s="10">
        <f t="shared" si="430"/>
        <v>250.4</v>
      </c>
      <c r="W538" s="10">
        <f t="shared" ref="W538" si="431">W539</f>
        <v>0</v>
      </c>
      <c r="X538" s="10">
        <f t="shared" ref="X538" si="432">X539</f>
        <v>0</v>
      </c>
      <c r="Y538" s="10">
        <f t="shared" ref="Y538" si="433">Y539</f>
        <v>0</v>
      </c>
      <c r="Z538" s="10">
        <f t="shared" ref="Z538" si="434">Z539</f>
        <v>0</v>
      </c>
      <c r="AA538" s="10">
        <f t="shared" ref="AA538" si="435">AA539</f>
        <v>0</v>
      </c>
    </row>
    <row r="539" spans="1:93" ht="47.25" x14ac:dyDescent="0.25">
      <c r="A539" s="3"/>
      <c r="B539" s="12" t="s">
        <v>38</v>
      </c>
      <c r="C539" s="8" t="s">
        <v>438</v>
      </c>
      <c r="D539" s="8" t="s">
        <v>104</v>
      </c>
      <c r="E539" s="8" t="s">
        <v>51</v>
      </c>
      <c r="F539" s="8" t="s">
        <v>39</v>
      </c>
      <c r="G539" s="10">
        <v>192.4</v>
      </c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10">
        <v>250.4</v>
      </c>
      <c r="W539" s="9"/>
      <c r="X539" s="14"/>
      <c r="Y539" s="14"/>
      <c r="Z539" s="14"/>
      <c r="AA539" s="15">
        <v>0</v>
      </c>
    </row>
    <row r="540" spans="1:93" s="36" customFormat="1" ht="31.5" x14ac:dyDescent="0.25">
      <c r="A540" s="35" t="s">
        <v>314</v>
      </c>
      <c r="B540" s="12" t="s">
        <v>83</v>
      </c>
      <c r="C540" s="8" t="s">
        <v>445</v>
      </c>
      <c r="D540" s="8"/>
      <c r="E540" s="8"/>
      <c r="F540" s="8"/>
      <c r="G540" s="10">
        <f>G541</f>
        <v>46318.400000000001</v>
      </c>
      <c r="H540" s="10">
        <f t="shared" ref="H540:AA540" si="436">H541</f>
        <v>9575000</v>
      </c>
      <c r="I540" s="10">
        <f t="shared" si="436"/>
        <v>0</v>
      </c>
      <c r="J540" s="10">
        <f t="shared" si="436"/>
        <v>0</v>
      </c>
      <c r="K540" s="10">
        <f t="shared" si="436"/>
        <v>0</v>
      </c>
      <c r="L540" s="10">
        <f t="shared" si="436"/>
        <v>0</v>
      </c>
      <c r="M540" s="10">
        <f t="shared" si="436"/>
        <v>9575000</v>
      </c>
      <c r="N540" s="10">
        <f t="shared" si="436"/>
        <v>0</v>
      </c>
      <c r="O540" s="10">
        <f t="shared" si="436"/>
        <v>0</v>
      </c>
      <c r="P540" s="10">
        <f t="shared" si="436"/>
        <v>0</v>
      </c>
      <c r="Q540" s="10">
        <f t="shared" si="436"/>
        <v>0</v>
      </c>
      <c r="R540" s="10">
        <f t="shared" si="436"/>
        <v>0</v>
      </c>
      <c r="S540" s="10">
        <f t="shared" si="436"/>
        <v>0</v>
      </c>
      <c r="T540" s="10">
        <f t="shared" si="436"/>
        <v>0</v>
      </c>
      <c r="U540" s="10">
        <f t="shared" si="436"/>
        <v>0</v>
      </c>
      <c r="V540" s="10">
        <f t="shared" si="436"/>
        <v>32960.199999999997</v>
      </c>
      <c r="W540" s="10">
        <f t="shared" si="436"/>
        <v>9575000</v>
      </c>
      <c r="X540" s="10">
        <f t="shared" si="436"/>
        <v>0</v>
      </c>
      <c r="Y540" s="10">
        <f t="shared" si="436"/>
        <v>0</v>
      </c>
      <c r="Z540" s="10">
        <f t="shared" si="436"/>
        <v>0</v>
      </c>
      <c r="AA540" s="10">
        <f t="shared" si="436"/>
        <v>46321.2</v>
      </c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  <c r="AP540" s="11"/>
      <c r="AQ540" s="11"/>
      <c r="AR540" s="11"/>
      <c r="AS540" s="11"/>
      <c r="AT540" s="11"/>
      <c r="AU540" s="11"/>
      <c r="AV540" s="11"/>
      <c r="AW540" s="11"/>
      <c r="AX540" s="11"/>
      <c r="AY540" s="11"/>
      <c r="AZ540" s="11"/>
      <c r="BA540" s="11"/>
      <c r="BB540" s="11"/>
      <c r="BC540" s="11"/>
      <c r="BD540" s="11"/>
      <c r="BE540" s="11"/>
      <c r="BF540" s="11"/>
      <c r="BG540" s="11"/>
      <c r="BH540" s="11"/>
      <c r="BI540" s="11"/>
      <c r="BJ540" s="11"/>
      <c r="BK540" s="11"/>
      <c r="BL540" s="11"/>
      <c r="BM540" s="11"/>
      <c r="BN540" s="11"/>
      <c r="BO540" s="11"/>
      <c r="BP540" s="11"/>
      <c r="BQ540" s="11"/>
      <c r="BR540" s="11"/>
      <c r="BS540" s="11"/>
      <c r="BT540" s="11"/>
      <c r="BU540" s="11"/>
      <c r="BV540" s="11"/>
      <c r="BW540" s="11"/>
      <c r="BX540" s="11"/>
      <c r="BY540" s="11"/>
      <c r="BZ540" s="11"/>
      <c r="CA540" s="11"/>
      <c r="CB540" s="11"/>
      <c r="CC540" s="11"/>
      <c r="CD540" s="11"/>
      <c r="CE540" s="11"/>
      <c r="CF540" s="11"/>
      <c r="CG540" s="11"/>
      <c r="CH540" s="11"/>
      <c r="CI540" s="11"/>
      <c r="CJ540" s="11"/>
      <c r="CK540" s="11"/>
      <c r="CL540" s="11"/>
      <c r="CM540" s="11"/>
      <c r="CN540" s="11"/>
      <c r="CO540" s="11"/>
    </row>
    <row r="541" spans="1:93" ht="15.75" x14ac:dyDescent="0.25">
      <c r="A541" s="4"/>
      <c r="B541" s="26" t="s">
        <v>259</v>
      </c>
      <c r="C541" s="19" t="s">
        <v>445</v>
      </c>
      <c r="D541" s="19" t="s">
        <v>54</v>
      </c>
      <c r="E541" s="19" t="s">
        <v>27</v>
      </c>
      <c r="F541" s="19"/>
      <c r="G541" s="20">
        <f>G542</f>
        <v>46318.400000000001</v>
      </c>
      <c r="H541" s="20">
        <f t="shared" ref="H541:AA541" si="437">H542</f>
        <v>9575000</v>
      </c>
      <c r="I541" s="20">
        <f t="shared" si="437"/>
        <v>0</v>
      </c>
      <c r="J541" s="20">
        <f t="shared" si="437"/>
        <v>0</v>
      </c>
      <c r="K541" s="20">
        <f t="shared" si="437"/>
        <v>0</v>
      </c>
      <c r="L541" s="20">
        <f t="shared" si="437"/>
        <v>0</v>
      </c>
      <c r="M541" s="20">
        <f t="shared" si="437"/>
        <v>9575000</v>
      </c>
      <c r="N541" s="20">
        <f t="shared" si="437"/>
        <v>0</v>
      </c>
      <c r="O541" s="20">
        <f t="shared" si="437"/>
        <v>0</v>
      </c>
      <c r="P541" s="20">
        <f t="shared" si="437"/>
        <v>0</v>
      </c>
      <c r="Q541" s="20">
        <f t="shared" si="437"/>
        <v>0</v>
      </c>
      <c r="R541" s="20">
        <f t="shared" si="437"/>
        <v>0</v>
      </c>
      <c r="S541" s="20">
        <f t="shared" si="437"/>
        <v>0</v>
      </c>
      <c r="T541" s="20">
        <f t="shared" si="437"/>
        <v>0</v>
      </c>
      <c r="U541" s="20">
        <f t="shared" si="437"/>
        <v>0</v>
      </c>
      <c r="V541" s="20">
        <f t="shared" si="437"/>
        <v>32960.199999999997</v>
      </c>
      <c r="W541" s="20">
        <f t="shared" si="437"/>
        <v>9575000</v>
      </c>
      <c r="X541" s="20">
        <f t="shared" si="437"/>
        <v>0</v>
      </c>
      <c r="Y541" s="20">
        <f t="shared" si="437"/>
        <v>0</v>
      </c>
      <c r="Z541" s="20">
        <f t="shared" si="437"/>
        <v>0</v>
      </c>
      <c r="AA541" s="20">
        <f t="shared" si="437"/>
        <v>46321.2</v>
      </c>
    </row>
    <row r="542" spans="1:93" ht="15.75" x14ac:dyDescent="0.25">
      <c r="A542" s="3"/>
      <c r="B542" s="12" t="s">
        <v>260</v>
      </c>
      <c r="C542" s="8" t="s">
        <v>445</v>
      </c>
      <c r="D542" s="8" t="s">
        <v>54</v>
      </c>
      <c r="E542" s="8" t="s">
        <v>56</v>
      </c>
      <c r="F542" s="8"/>
      <c r="G542" s="10">
        <f>G543+G545</f>
        <v>46318.400000000001</v>
      </c>
      <c r="H542" s="10">
        <f t="shared" ref="H542:AA542" si="438">H543+H545</f>
        <v>9575000</v>
      </c>
      <c r="I542" s="10">
        <f t="shared" si="438"/>
        <v>0</v>
      </c>
      <c r="J542" s="10">
        <f t="shared" si="438"/>
        <v>0</v>
      </c>
      <c r="K542" s="10">
        <f t="shared" si="438"/>
        <v>0</v>
      </c>
      <c r="L542" s="10">
        <f t="shared" si="438"/>
        <v>0</v>
      </c>
      <c r="M542" s="10">
        <f t="shared" si="438"/>
        <v>9575000</v>
      </c>
      <c r="N542" s="10">
        <f t="shared" si="438"/>
        <v>0</v>
      </c>
      <c r="O542" s="10">
        <f t="shared" si="438"/>
        <v>0</v>
      </c>
      <c r="P542" s="10">
        <f t="shared" si="438"/>
        <v>0</v>
      </c>
      <c r="Q542" s="10">
        <f t="shared" si="438"/>
        <v>0</v>
      </c>
      <c r="R542" s="10">
        <f t="shared" si="438"/>
        <v>0</v>
      </c>
      <c r="S542" s="10">
        <f t="shared" si="438"/>
        <v>0</v>
      </c>
      <c r="T542" s="10">
        <f t="shared" si="438"/>
        <v>0</v>
      </c>
      <c r="U542" s="10">
        <f t="shared" si="438"/>
        <v>0</v>
      </c>
      <c r="V542" s="10">
        <f t="shared" si="438"/>
        <v>32960.199999999997</v>
      </c>
      <c r="W542" s="10">
        <f t="shared" si="438"/>
        <v>9575000</v>
      </c>
      <c r="X542" s="10">
        <f t="shared" si="438"/>
        <v>0</v>
      </c>
      <c r="Y542" s="10">
        <f t="shared" si="438"/>
        <v>0</v>
      </c>
      <c r="Z542" s="10">
        <f t="shared" si="438"/>
        <v>0</v>
      </c>
      <c r="AA542" s="10">
        <f t="shared" si="438"/>
        <v>46321.2</v>
      </c>
    </row>
    <row r="543" spans="1:93" ht="63" x14ac:dyDescent="0.25">
      <c r="A543" s="3"/>
      <c r="B543" s="12" t="s">
        <v>89</v>
      </c>
      <c r="C543" s="8" t="s">
        <v>445</v>
      </c>
      <c r="D543" s="8" t="s">
        <v>54</v>
      </c>
      <c r="E543" s="8" t="s">
        <v>56</v>
      </c>
      <c r="F543" s="8" t="s">
        <v>37</v>
      </c>
      <c r="G543" s="10">
        <f>G544</f>
        <v>46120.4</v>
      </c>
      <c r="H543" s="10">
        <f t="shared" ref="H543:AA543" si="439">H544</f>
        <v>9377000</v>
      </c>
      <c r="I543" s="10">
        <f t="shared" si="439"/>
        <v>0</v>
      </c>
      <c r="J543" s="10">
        <f t="shared" si="439"/>
        <v>0</v>
      </c>
      <c r="K543" s="10">
        <f t="shared" si="439"/>
        <v>0</v>
      </c>
      <c r="L543" s="10">
        <f t="shared" si="439"/>
        <v>0</v>
      </c>
      <c r="M543" s="10">
        <f t="shared" si="439"/>
        <v>9377000</v>
      </c>
      <c r="N543" s="10">
        <f t="shared" si="439"/>
        <v>0</v>
      </c>
      <c r="O543" s="10">
        <f t="shared" si="439"/>
        <v>0</v>
      </c>
      <c r="P543" s="10">
        <f t="shared" si="439"/>
        <v>0</v>
      </c>
      <c r="Q543" s="10">
        <f t="shared" si="439"/>
        <v>0</v>
      </c>
      <c r="R543" s="10">
        <f t="shared" si="439"/>
        <v>0</v>
      </c>
      <c r="S543" s="10">
        <f t="shared" si="439"/>
        <v>0</v>
      </c>
      <c r="T543" s="10">
        <f t="shared" si="439"/>
        <v>0</v>
      </c>
      <c r="U543" s="10">
        <f t="shared" si="439"/>
        <v>0</v>
      </c>
      <c r="V543" s="10">
        <f t="shared" si="439"/>
        <v>32762.2</v>
      </c>
      <c r="W543" s="10">
        <f t="shared" si="439"/>
        <v>9377000</v>
      </c>
      <c r="X543" s="10">
        <f t="shared" si="439"/>
        <v>0</v>
      </c>
      <c r="Y543" s="10">
        <f t="shared" si="439"/>
        <v>0</v>
      </c>
      <c r="Z543" s="10">
        <f t="shared" si="439"/>
        <v>0</v>
      </c>
      <c r="AA543" s="10">
        <f t="shared" si="439"/>
        <v>46123.199999999997</v>
      </c>
    </row>
    <row r="544" spans="1:93" ht="47.25" x14ac:dyDescent="0.25">
      <c r="A544" s="3"/>
      <c r="B544" s="12" t="s">
        <v>38</v>
      </c>
      <c r="C544" s="8" t="s">
        <v>445</v>
      </c>
      <c r="D544" s="8" t="s">
        <v>54</v>
      </c>
      <c r="E544" s="8" t="s">
        <v>56</v>
      </c>
      <c r="F544" s="8" t="s">
        <v>39</v>
      </c>
      <c r="G544" s="10">
        <v>46120.4</v>
      </c>
      <c r="H544" s="9">
        <v>9377000</v>
      </c>
      <c r="I544" s="9"/>
      <c r="J544" s="9"/>
      <c r="K544" s="9"/>
      <c r="L544" s="9"/>
      <c r="M544" s="9">
        <v>9377000</v>
      </c>
      <c r="N544" s="9"/>
      <c r="O544" s="9"/>
      <c r="P544" s="9"/>
      <c r="Q544" s="9"/>
      <c r="R544" s="9"/>
      <c r="S544" s="9"/>
      <c r="T544" s="9"/>
      <c r="U544" s="9"/>
      <c r="V544" s="10">
        <v>32762.2</v>
      </c>
      <c r="W544" s="9">
        <v>9377000</v>
      </c>
      <c r="X544" s="14"/>
      <c r="Y544" s="14"/>
      <c r="Z544" s="14"/>
      <c r="AA544" s="15">
        <v>46123.199999999997</v>
      </c>
    </row>
    <row r="545" spans="1:93" ht="47.25" x14ac:dyDescent="0.25">
      <c r="A545" s="3"/>
      <c r="B545" s="12" t="s">
        <v>85</v>
      </c>
      <c r="C545" s="8" t="s">
        <v>445</v>
      </c>
      <c r="D545" s="8" t="s">
        <v>54</v>
      </c>
      <c r="E545" s="8" t="s">
        <v>56</v>
      </c>
      <c r="F545" s="8" t="s">
        <v>31</v>
      </c>
      <c r="G545" s="10">
        <f>G546</f>
        <v>198</v>
      </c>
      <c r="H545" s="10">
        <f t="shared" ref="H545:Z545" si="440">H546</f>
        <v>198000</v>
      </c>
      <c r="I545" s="10">
        <f t="shared" si="440"/>
        <v>0</v>
      </c>
      <c r="J545" s="10">
        <f t="shared" si="440"/>
        <v>0</v>
      </c>
      <c r="K545" s="10">
        <f t="shared" si="440"/>
        <v>0</v>
      </c>
      <c r="L545" s="10">
        <f t="shared" si="440"/>
        <v>0</v>
      </c>
      <c r="M545" s="10">
        <f t="shared" si="440"/>
        <v>198000</v>
      </c>
      <c r="N545" s="10">
        <f t="shared" si="440"/>
        <v>0</v>
      </c>
      <c r="O545" s="10">
        <f t="shared" si="440"/>
        <v>0</v>
      </c>
      <c r="P545" s="10">
        <f t="shared" si="440"/>
        <v>0</v>
      </c>
      <c r="Q545" s="10">
        <f t="shared" si="440"/>
        <v>0</v>
      </c>
      <c r="R545" s="10">
        <f t="shared" si="440"/>
        <v>0</v>
      </c>
      <c r="S545" s="10">
        <f t="shared" si="440"/>
        <v>0</v>
      </c>
      <c r="T545" s="10">
        <f t="shared" si="440"/>
        <v>0</v>
      </c>
      <c r="U545" s="10">
        <f t="shared" si="440"/>
        <v>0</v>
      </c>
      <c r="V545" s="10">
        <f t="shared" si="440"/>
        <v>198</v>
      </c>
      <c r="W545" s="10">
        <f t="shared" si="440"/>
        <v>198000</v>
      </c>
      <c r="X545" s="10">
        <f t="shared" si="440"/>
        <v>0</v>
      </c>
      <c r="Y545" s="10">
        <f t="shared" si="440"/>
        <v>0</v>
      </c>
      <c r="Z545" s="10">
        <f t="shared" si="440"/>
        <v>0</v>
      </c>
      <c r="AA545" s="15">
        <f t="shared" si="409"/>
        <v>198</v>
      </c>
    </row>
    <row r="546" spans="1:93" ht="15.75" x14ac:dyDescent="0.25">
      <c r="A546" s="3"/>
      <c r="B546" s="12" t="s">
        <v>81</v>
      </c>
      <c r="C546" s="8" t="s">
        <v>445</v>
      </c>
      <c r="D546" s="8" t="s">
        <v>54</v>
      </c>
      <c r="E546" s="8" t="s">
        <v>56</v>
      </c>
      <c r="F546" s="8" t="s">
        <v>82</v>
      </c>
      <c r="G546" s="10">
        <v>198</v>
      </c>
      <c r="H546" s="9">
        <v>198000</v>
      </c>
      <c r="I546" s="9"/>
      <c r="J546" s="9"/>
      <c r="K546" s="9"/>
      <c r="L546" s="9"/>
      <c r="M546" s="9">
        <v>198000</v>
      </c>
      <c r="N546" s="9"/>
      <c r="O546" s="9"/>
      <c r="P546" s="9"/>
      <c r="Q546" s="9"/>
      <c r="R546" s="9"/>
      <c r="S546" s="9"/>
      <c r="T546" s="9"/>
      <c r="U546" s="9"/>
      <c r="V546" s="10">
        <f t="shared" si="408"/>
        <v>198</v>
      </c>
      <c r="W546" s="9">
        <v>198000</v>
      </c>
      <c r="X546" s="14"/>
      <c r="Y546" s="14"/>
      <c r="Z546" s="14"/>
      <c r="AA546" s="15">
        <f t="shared" si="409"/>
        <v>198</v>
      </c>
    </row>
    <row r="547" spans="1:93" s="36" customFormat="1" ht="47.25" x14ac:dyDescent="0.25">
      <c r="A547" s="35" t="s">
        <v>315</v>
      </c>
      <c r="B547" s="12" t="s">
        <v>57</v>
      </c>
      <c r="C547" s="8" t="s">
        <v>446</v>
      </c>
      <c r="D547" s="8"/>
      <c r="E547" s="8"/>
      <c r="F547" s="8"/>
      <c r="G547" s="10">
        <f>G548</f>
        <v>99007.1</v>
      </c>
      <c r="H547" s="10">
        <f t="shared" ref="H547:AA547" si="441">H548</f>
        <v>26404000</v>
      </c>
      <c r="I547" s="10">
        <f t="shared" si="441"/>
        <v>0</v>
      </c>
      <c r="J547" s="10">
        <f t="shared" si="441"/>
        <v>25611880</v>
      </c>
      <c r="K547" s="10">
        <f t="shared" si="441"/>
        <v>792120</v>
      </c>
      <c r="L547" s="10">
        <f t="shared" si="441"/>
        <v>0</v>
      </c>
      <c r="M547" s="10">
        <f t="shared" si="441"/>
        <v>26404000</v>
      </c>
      <c r="N547" s="10">
        <f t="shared" si="441"/>
        <v>0</v>
      </c>
      <c r="O547" s="10">
        <f t="shared" si="441"/>
        <v>25347840</v>
      </c>
      <c r="P547" s="10">
        <f t="shared" si="441"/>
        <v>1056160</v>
      </c>
      <c r="Q547" s="10">
        <f t="shared" si="441"/>
        <v>0</v>
      </c>
      <c r="R547" s="10">
        <f t="shared" si="441"/>
        <v>0</v>
      </c>
      <c r="S547" s="10">
        <f t="shared" si="441"/>
        <v>0</v>
      </c>
      <c r="T547" s="10">
        <f t="shared" si="441"/>
        <v>0</v>
      </c>
      <c r="U547" s="10">
        <f t="shared" si="441"/>
        <v>0</v>
      </c>
      <c r="V547" s="10">
        <f t="shared" si="441"/>
        <v>99007.1</v>
      </c>
      <c r="W547" s="10">
        <f t="shared" si="441"/>
        <v>26404000</v>
      </c>
      <c r="X547" s="10">
        <f t="shared" si="441"/>
        <v>0</v>
      </c>
      <c r="Y547" s="10">
        <f t="shared" si="441"/>
        <v>25347840</v>
      </c>
      <c r="Z547" s="10">
        <f t="shared" si="441"/>
        <v>1056160</v>
      </c>
      <c r="AA547" s="10">
        <f t="shared" si="441"/>
        <v>99007.1</v>
      </c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1"/>
      <c r="BN547" s="11"/>
      <c r="BO547" s="11"/>
      <c r="BP547" s="11"/>
      <c r="BQ547" s="11"/>
      <c r="BR547" s="11"/>
      <c r="BS547" s="11"/>
      <c r="BT547" s="11"/>
      <c r="BU547" s="11"/>
      <c r="BV547" s="11"/>
      <c r="BW547" s="11"/>
      <c r="BX547" s="11"/>
      <c r="BY547" s="11"/>
      <c r="BZ547" s="11"/>
      <c r="CA547" s="11"/>
      <c r="CB547" s="11"/>
      <c r="CC547" s="11"/>
      <c r="CD547" s="11"/>
      <c r="CE547" s="11"/>
      <c r="CF547" s="11"/>
      <c r="CG547" s="11"/>
      <c r="CH547" s="11"/>
      <c r="CI547" s="11"/>
      <c r="CJ547" s="11"/>
      <c r="CK547" s="11"/>
      <c r="CL547" s="11"/>
      <c r="CM547" s="11"/>
      <c r="CN547" s="11"/>
      <c r="CO547" s="11"/>
    </row>
    <row r="548" spans="1:93" ht="15.75" x14ac:dyDescent="0.25">
      <c r="A548" s="4"/>
      <c r="B548" s="26" t="s">
        <v>259</v>
      </c>
      <c r="C548" s="19" t="s">
        <v>446</v>
      </c>
      <c r="D548" s="19" t="s">
        <v>54</v>
      </c>
      <c r="E548" s="19" t="s">
        <v>27</v>
      </c>
      <c r="F548" s="19"/>
      <c r="G548" s="20">
        <f>G549</f>
        <v>99007.1</v>
      </c>
      <c r="H548" s="20">
        <f t="shared" ref="H548:AA548" si="442">H549</f>
        <v>26404000</v>
      </c>
      <c r="I548" s="20">
        <f t="shared" si="442"/>
        <v>0</v>
      </c>
      <c r="J548" s="20">
        <f t="shared" si="442"/>
        <v>25611880</v>
      </c>
      <c r="K548" s="20">
        <f t="shared" si="442"/>
        <v>792120</v>
      </c>
      <c r="L548" s="20">
        <f t="shared" si="442"/>
        <v>0</v>
      </c>
      <c r="M548" s="20">
        <f t="shared" si="442"/>
        <v>26404000</v>
      </c>
      <c r="N548" s="20">
        <f t="shared" si="442"/>
        <v>0</v>
      </c>
      <c r="O548" s="20">
        <f t="shared" si="442"/>
        <v>25347840</v>
      </c>
      <c r="P548" s="20">
        <f t="shared" si="442"/>
        <v>1056160</v>
      </c>
      <c r="Q548" s="20">
        <f t="shared" si="442"/>
        <v>0</v>
      </c>
      <c r="R548" s="20">
        <f t="shared" si="442"/>
        <v>0</v>
      </c>
      <c r="S548" s="20">
        <f t="shared" si="442"/>
        <v>0</v>
      </c>
      <c r="T548" s="20">
        <f t="shared" si="442"/>
        <v>0</v>
      </c>
      <c r="U548" s="20">
        <f t="shared" si="442"/>
        <v>0</v>
      </c>
      <c r="V548" s="20">
        <f t="shared" si="442"/>
        <v>99007.1</v>
      </c>
      <c r="W548" s="20">
        <f t="shared" si="442"/>
        <v>26404000</v>
      </c>
      <c r="X548" s="20">
        <f t="shared" si="442"/>
        <v>0</v>
      </c>
      <c r="Y548" s="20">
        <f t="shared" si="442"/>
        <v>25347840</v>
      </c>
      <c r="Z548" s="20">
        <f t="shared" si="442"/>
        <v>1056160</v>
      </c>
      <c r="AA548" s="20">
        <f t="shared" si="442"/>
        <v>99007.1</v>
      </c>
    </row>
    <row r="549" spans="1:93" ht="15.75" x14ac:dyDescent="0.25">
      <c r="A549" s="3"/>
      <c r="B549" s="12" t="s">
        <v>260</v>
      </c>
      <c r="C549" s="8" t="s">
        <v>446</v>
      </c>
      <c r="D549" s="8" t="s">
        <v>54</v>
      </c>
      <c r="E549" s="8" t="s">
        <v>56</v>
      </c>
      <c r="F549" s="8"/>
      <c r="G549" s="10">
        <f>G550</f>
        <v>99007.1</v>
      </c>
      <c r="H549" s="10">
        <f t="shared" ref="H549:AA549" si="443">H550</f>
        <v>26404000</v>
      </c>
      <c r="I549" s="10">
        <f t="shared" si="443"/>
        <v>0</v>
      </c>
      <c r="J549" s="10">
        <f t="shared" si="443"/>
        <v>25611880</v>
      </c>
      <c r="K549" s="10">
        <f t="shared" si="443"/>
        <v>792120</v>
      </c>
      <c r="L549" s="10">
        <f t="shared" si="443"/>
        <v>0</v>
      </c>
      <c r="M549" s="10">
        <f t="shared" si="443"/>
        <v>26404000</v>
      </c>
      <c r="N549" s="10">
        <f t="shared" si="443"/>
        <v>0</v>
      </c>
      <c r="O549" s="10">
        <f t="shared" si="443"/>
        <v>25347840</v>
      </c>
      <c r="P549" s="10">
        <f t="shared" si="443"/>
        <v>1056160</v>
      </c>
      <c r="Q549" s="10">
        <f t="shared" si="443"/>
        <v>0</v>
      </c>
      <c r="R549" s="10">
        <f t="shared" si="443"/>
        <v>0</v>
      </c>
      <c r="S549" s="10">
        <f t="shared" si="443"/>
        <v>0</v>
      </c>
      <c r="T549" s="10">
        <f t="shared" si="443"/>
        <v>0</v>
      </c>
      <c r="U549" s="10">
        <f t="shared" si="443"/>
        <v>0</v>
      </c>
      <c r="V549" s="10">
        <f t="shared" si="443"/>
        <v>99007.1</v>
      </c>
      <c r="W549" s="10">
        <f t="shared" si="443"/>
        <v>26404000</v>
      </c>
      <c r="X549" s="10">
        <f t="shared" si="443"/>
        <v>0</v>
      </c>
      <c r="Y549" s="10">
        <f t="shared" si="443"/>
        <v>25347840</v>
      </c>
      <c r="Z549" s="10">
        <f t="shared" si="443"/>
        <v>1056160</v>
      </c>
      <c r="AA549" s="10">
        <f t="shared" si="443"/>
        <v>99007.1</v>
      </c>
    </row>
    <row r="550" spans="1:93" ht="141.75" x14ac:dyDescent="0.25">
      <c r="A550" s="3"/>
      <c r="B550" s="45" t="s">
        <v>87</v>
      </c>
      <c r="C550" s="8" t="s">
        <v>446</v>
      </c>
      <c r="D550" s="8" t="s">
        <v>54</v>
      </c>
      <c r="E550" s="8" t="s">
        <v>56</v>
      </c>
      <c r="F550" s="8" t="s">
        <v>76</v>
      </c>
      <c r="G550" s="10">
        <f>G551</f>
        <v>99007.1</v>
      </c>
      <c r="H550" s="10">
        <f t="shared" ref="H550:AA550" si="444">H551</f>
        <v>26404000</v>
      </c>
      <c r="I550" s="10">
        <f t="shared" si="444"/>
        <v>0</v>
      </c>
      <c r="J550" s="10">
        <f t="shared" si="444"/>
        <v>25611880</v>
      </c>
      <c r="K550" s="10">
        <f t="shared" si="444"/>
        <v>792120</v>
      </c>
      <c r="L550" s="10">
        <f t="shared" si="444"/>
        <v>0</v>
      </c>
      <c r="M550" s="10">
        <f t="shared" si="444"/>
        <v>26404000</v>
      </c>
      <c r="N550" s="10">
        <f t="shared" si="444"/>
        <v>0</v>
      </c>
      <c r="O550" s="10">
        <f t="shared" si="444"/>
        <v>25347840</v>
      </c>
      <c r="P550" s="10">
        <f t="shared" si="444"/>
        <v>1056160</v>
      </c>
      <c r="Q550" s="10">
        <f t="shared" si="444"/>
        <v>0</v>
      </c>
      <c r="R550" s="10">
        <f t="shared" si="444"/>
        <v>0</v>
      </c>
      <c r="S550" s="10">
        <f t="shared" si="444"/>
        <v>0</v>
      </c>
      <c r="T550" s="10">
        <f t="shared" si="444"/>
        <v>0</v>
      </c>
      <c r="U550" s="10">
        <f t="shared" si="444"/>
        <v>0</v>
      </c>
      <c r="V550" s="10">
        <f t="shared" si="444"/>
        <v>99007.1</v>
      </c>
      <c r="W550" s="10">
        <f t="shared" si="444"/>
        <v>26404000</v>
      </c>
      <c r="X550" s="10">
        <f t="shared" si="444"/>
        <v>0</v>
      </c>
      <c r="Y550" s="10">
        <f t="shared" si="444"/>
        <v>25347840</v>
      </c>
      <c r="Z550" s="10">
        <f t="shared" si="444"/>
        <v>1056160</v>
      </c>
      <c r="AA550" s="10">
        <f t="shared" si="444"/>
        <v>99007.1</v>
      </c>
    </row>
    <row r="551" spans="1:93" ht="31.5" x14ac:dyDescent="0.25">
      <c r="A551" s="3"/>
      <c r="B551" s="12" t="s">
        <v>91</v>
      </c>
      <c r="C551" s="8" t="s">
        <v>446</v>
      </c>
      <c r="D551" s="8" t="s">
        <v>54</v>
      </c>
      <c r="E551" s="8" t="s">
        <v>56</v>
      </c>
      <c r="F551" s="8" t="s">
        <v>92</v>
      </c>
      <c r="G551" s="10">
        <v>99007.1</v>
      </c>
      <c r="H551" s="9">
        <v>26404000</v>
      </c>
      <c r="I551" s="9"/>
      <c r="J551" s="9">
        <v>25611880</v>
      </c>
      <c r="K551" s="9">
        <v>792120</v>
      </c>
      <c r="L551" s="9"/>
      <c r="M551" s="9">
        <v>26404000</v>
      </c>
      <c r="N551" s="9"/>
      <c r="O551" s="9">
        <v>25347840</v>
      </c>
      <c r="P551" s="9">
        <v>1056160</v>
      </c>
      <c r="Q551" s="9"/>
      <c r="R551" s="9"/>
      <c r="S551" s="9"/>
      <c r="T551" s="9"/>
      <c r="U551" s="9"/>
      <c r="V551" s="10">
        <v>99007.1</v>
      </c>
      <c r="W551" s="9">
        <v>26404000</v>
      </c>
      <c r="X551" s="14"/>
      <c r="Y551" s="14">
        <v>25347840</v>
      </c>
      <c r="Z551" s="14">
        <v>1056160</v>
      </c>
      <c r="AA551" s="15">
        <v>99007.1</v>
      </c>
    </row>
    <row r="552" spans="1:93" s="39" customFormat="1" ht="15.75" x14ac:dyDescent="0.25">
      <c r="A552" s="38"/>
      <c r="B552" s="12" t="s">
        <v>316</v>
      </c>
      <c r="C552" s="8" t="s">
        <v>317</v>
      </c>
      <c r="D552" s="8"/>
      <c r="E552" s="8"/>
      <c r="F552" s="8"/>
      <c r="G552" s="10">
        <f>G553+G560+G570+G575+G580+G587</f>
        <v>9243.1</v>
      </c>
      <c r="H552" s="10">
        <f t="shared" ref="H552:AA552" si="445">H553+H560+H570+H575+H580+H587</f>
        <v>7190764</v>
      </c>
      <c r="I552" s="10">
        <f t="shared" si="445"/>
        <v>0</v>
      </c>
      <c r="J552" s="10">
        <f t="shared" si="445"/>
        <v>6709067.0800000001</v>
      </c>
      <c r="K552" s="10">
        <f t="shared" si="445"/>
        <v>207496.91999999998</v>
      </c>
      <c r="L552" s="10">
        <f t="shared" si="445"/>
        <v>0</v>
      </c>
      <c r="M552" s="10">
        <f t="shared" si="445"/>
        <v>7190764</v>
      </c>
      <c r="N552" s="10">
        <f t="shared" si="445"/>
        <v>0</v>
      </c>
      <c r="O552" s="10">
        <f t="shared" si="445"/>
        <v>6639901.4399999995</v>
      </c>
      <c r="P552" s="10">
        <f t="shared" si="445"/>
        <v>276662.56</v>
      </c>
      <c r="Q552" s="10">
        <f t="shared" si="445"/>
        <v>0</v>
      </c>
      <c r="R552" s="10">
        <f t="shared" si="445"/>
        <v>0</v>
      </c>
      <c r="S552" s="10">
        <f t="shared" si="445"/>
        <v>0</v>
      </c>
      <c r="T552" s="10">
        <f t="shared" si="445"/>
        <v>0</v>
      </c>
      <c r="U552" s="10">
        <f t="shared" si="445"/>
        <v>0</v>
      </c>
      <c r="V552" s="10">
        <f t="shared" si="445"/>
        <v>9710</v>
      </c>
      <c r="W552" s="10">
        <f t="shared" si="445"/>
        <v>7190764</v>
      </c>
      <c r="X552" s="10">
        <f t="shared" si="445"/>
        <v>0</v>
      </c>
      <c r="Y552" s="10">
        <f t="shared" si="445"/>
        <v>6639901.4399999995</v>
      </c>
      <c r="Z552" s="10">
        <f t="shared" si="445"/>
        <v>276662.56</v>
      </c>
      <c r="AA552" s="10">
        <f t="shared" si="445"/>
        <v>9710</v>
      </c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  <c r="AP552" s="11"/>
      <c r="AQ552" s="11"/>
      <c r="AR552" s="11"/>
      <c r="AS552" s="11"/>
      <c r="AT552" s="11"/>
      <c r="AU552" s="11"/>
      <c r="AV552" s="11"/>
      <c r="AW552" s="11"/>
      <c r="AX552" s="11"/>
      <c r="AY552" s="11"/>
      <c r="AZ552" s="11"/>
      <c r="BA552" s="11"/>
      <c r="BB552" s="11"/>
      <c r="BC552" s="11"/>
      <c r="BD552" s="11"/>
      <c r="BE552" s="11"/>
      <c r="BF552" s="11"/>
      <c r="BG552" s="11"/>
      <c r="BH552" s="11"/>
      <c r="BI552" s="11"/>
      <c r="BJ552" s="11"/>
      <c r="BK552" s="11"/>
      <c r="BL552" s="11"/>
      <c r="BM552" s="11"/>
      <c r="BN552" s="11"/>
      <c r="BO552" s="11"/>
      <c r="BP552" s="11"/>
      <c r="BQ552" s="11"/>
      <c r="BR552" s="11"/>
      <c r="BS552" s="11"/>
      <c r="BT552" s="11"/>
      <c r="BU552" s="11"/>
      <c r="BV552" s="11"/>
      <c r="BW552" s="11"/>
      <c r="BX552" s="11"/>
      <c r="BY552" s="11"/>
      <c r="BZ552" s="11"/>
      <c r="CA552" s="11"/>
      <c r="CB552" s="11"/>
      <c r="CC552" s="11"/>
      <c r="CD552" s="11"/>
      <c r="CE552" s="11"/>
      <c r="CF552" s="11"/>
      <c r="CG552" s="11"/>
      <c r="CH552" s="11"/>
      <c r="CI552" s="11"/>
      <c r="CJ552" s="11"/>
      <c r="CK552" s="11"/>
      <c r="CL552" s="11"/>
      <c r="CM552" s="11"/>
      <c r="CN552" s="11"/>
      <c r="CO552" s="11"/>
    </row>
    <row r="553" spans="1:93" s="39" customFormat="1" ht="47.25" x14ac:dyDescent="0.25">
      <c r="A553" s="38" t="s">
        <v>318</v>
      </c>
      <c r="B553" s="12" t="s">
        <v>319</v>
      </c>
      <c r="C553" s="8" t="s">
        <v>320</v>
      </c>
      <c r="D553" s="8"/>
      <c r="E553" s="8"/>
      <c r="F553" s="8"/>
      <c r="G553" s="10">
        <f>G554</f>
        <v>401</v>
      </c>
      <c r="H553" s="10">
        <f t="shared" ref="H553:AA553" si="446">H554</f>
        <v>274200</v>
      </c>
      <c r="I553" s="10">
        <f t="shared" si="446"/>
        <v>0</v>
      </c>
      <c r="J553" s="10">
        <f t="shared" si="446"/>
        <v>0</v>
      </c>
      <c r="K553" s="10">
        <f t="shared" si="446"/>
        <v>0</v>
      </c>
      <c r="L553" s="10">
        <f t="shared" si="446"/>
        <v>0</v>
      </c>
      <c r="M553" s="10">
        <f t="shared" si="446"/>
        <v>274200</v>
      </c>
      <c r="N553" s="10">
        <f t="shared" si="446"/>
        <v>0</v>
      </c>
      <c r="O553" s="10">
        <f t="shared" si="446"/>
        <v>0</v>
      </c>
      <c r="P553" s="10">
        <f t="shared" si="446"/>
        <v>0</v>
      </c>
      <c r="Q553" s="10">
        <f t="shared" si="446"/>
        <v>0</v>
      </c>
      <c r="R553" s="10">
        <f t="shared" si="446"/>
        <v>0</v>
      </c>
      <c r="S553" s="10">
        <f t="shared" si="446"/>
        <v>0</v>
      </c>
      <c r="T553" s="10">
        <f t="shared" si="446"/>
        <v>0</v>
      </c>
      <c r="U553" s="10">
        <f t="shared" si="446"/>
        <v>0</v>
      </c>
      <c r="V553" s="10">
        <f t="shared" si="446"/>
        <v>401</v>
      </c>
      <c r="W553" s="10">
        <f t="shared" si="446"/>
        <v>274200</v>
      </c>
      <c r="X553" s="10">
        <f t="shared" si="446"/>
        <v>0</v>
      </c>
      <c r="Y553" s="10">
        <f t="shared" si="446"/>
        <v>0</v>
      </c>
      <c r="Z553" s="10">
        <f t="shared" si="446"/>
        <v>0</v>
      </c>
      <c r="AA553" s="10">
        <f t="shared" si="446"/>
        <v>401</v>
      </c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  <c r="AP553" s="11"/>
      <c r="AQ553" s="11"/>
      <c r="AR553" s="11"/>
      <c r="AS553" s="11"/>
      <c r="AT553" s="11"/>
      <c r="AU553" s="11"/>
      <c r="AV553" s="11"/>
      <c r="AW553" s="11"/>
      <c r="AX553" s="11"/>
      <c r="AY553" s="11"/>
      <c r="AZ553" s="11"/>
      <c r="BA553" s="11"/>
      <c r="BB553" s="11"/>
      <c r="BC553" s="11"/>
      <c r="BD553" s="11"/>
      <c r="BE553" s="11"/>
      <c r="BF553" s="11"/>
      <c r="BG553" s="11"/>
      <c r="BH553" s="11"/>
      <c r="BI553" s="11"/>
      <c r="BJ553" s="11"/>
      <c r="BK553" s="11"/>
      <c r="BL553" s="11"/>
      <c r="BM553" s="11"/>
      <c r="BN553" s="11"/>
      <c r="BO553" s="11"/>
      <c r="BP553" s="11"/>
      <c r="BQ553" s="11"/>
      <c r="BR553" s="11"/>
      <c r="BS553" s="11"/>
      <c r="BT553" s="11"/>
      <c r="BU553" s="11"/>
      <c r="BV553" s="11"/>
      <c r="BW553" s="11"/>
      <c r="BX553" s="11"/>
      <c r="BY553" s="11"/>
      <c r="BZ553" s="11"/>
      <c r="CA553" s="11"/>
      <c r="CB553" s="11"/>
      <c r="CC553" s="11"/>
      <c r="CD553" s="11"/>
      <c r="CE553" s="11"/>
      <c r="CF553" s="11"/>
      <c r="CG553" s="11"/>
      <c r="CH553" s="11"/>
      <c r="CI553" s="11"/>
      <c r="CJ553" s="11"/>
      <c r="CK553" s="11"/>
      <c r="CL553" s="11"/>
      <c r="CM553" s="11"/>
      <c r="CN553" s="11"/>
      <c r="CO553" s="11"/>
    </row>
    <row r="554" spans="1:93" ht="15.75" x14ac:dyDescent="0.25">
      <c r="A554" s="4"/>
      <c r="B554" s="26" t="s">
        <v>259</v>
      </c>
      <c r="C554" s="19" t="s">
        <v>320</v>
      </c>
      <c r="D554" s="19" t="s">
        <v>54</v>
      </c>
      <c r="E554" s="19" t="s">
        <v>27</v>
      </c>
      <c r="F554" s="19"/>
      <c r="G554" s="20">
        <f>G555</f>
        <v>401</v>
      </c>
      <c r="H554" s="20">
        <f t="shared" ref="H554:AA554" si="447">H555</f>
        <v>274200</v>
      </c>
      <c r="I554" s="20">
        <f t="shared" si="447"/>
        <v>0</v>
      </c>
      <c r="J554" s="20">
        <f t="shared" si="447"/>
        <v>0</v>
      </c>
      <c r="K554" s="20">
        <f t="shared" si="447"/>
        <v>0</v>
      </c>
      <c r="L554" s="20">
        <f t="shared" si="447"/>
        <v>0</v>
      </c>
      <c r="M554" s="20">
        <f t="shared" si="447"/>
        <v>274200</v>
      </c>
      <c r="N554" s="20">
        <f t="shared" si="447"/>
        <v>0</v>
      </c>
      <c r="O554" s="20">
        <f t="shared" si="447"/>
        <v>0</v>
      </c>
      <c r="P554" s="20">
        <f t="shared" si="447"/>
        <v>0</v>
      </c>
      <c r="Q554" s="20">
        <f t="shared" si="447"/>
        <v>0</v>
      </c>
      <c r="R554" s="20">
        <f t="shared" si="447"/>
        <v>0</v>
      </c>
      <c r="S554" s="20">
        <f t="shared" si="447"/>
        <v>0</v>
      </c>
      <c r="T554" s="20">
        <f t="shared" si="447"/>
        <v>0</v>
      </c>
      <c r="U554" s="20">
        <f t="shared" si="447"/>
        <v>0</v>
      </c>
      <c r="V554" s="20">
        <f t="shared" si="447"/>
        <v>401</v>
      </c>
      <c r="W554" s="20">
        <f t="shared" si="447"/>
        <v>274200</v>
      </c>
      <c r="X554" s="20">
        <f t="shared" si="447"/>
        <v>0</v>
      </c>
      <c r="Y554" s="20">
        <f t="shared" si="447"/>
        <v>0</v>
      </c>
      <c r="Z554" s="20">
        <f t="shared" si="447"/>
        <v>0</v>
      </c>
      <c r="AA554" s="20">
        <f t="shared" si="447"/>
        <v>401</v>
      </c>
    </row>
    <row r="555" spans="1:93" ht="63" x14ac:dyDescent="0.25">
      <c r="A555" s="3"/>
      <c r="B555" s="12" t="s">
        <v>321</v>
      </c>
      <c r="C555" s="8" t="s">
        <v>320</v>
      </c>
      <c r="D555" s="8" t="s">
        <v>54</v>
      </c>
      <c r="E555" s="8" t="s">
        <v>51</v>
      </c>
      <c r="F555" s="8"/>
      <c r="G555" s="10">
        <f>G556+G558</f>
        <v>401</v>
      </c>
      <c r="H555" s="10">
        <f t="shared" ref="H555:AA555" si="448">H556+H558</f>
        <v>274200</v>
      </c>
      <c r="I555" s="10">
        <f t="shared" si="448"/>
        <v>0</v>
      </c>
      <c r="J555" s="10">
        <f t="shared" si="448"/>
        <v>0</v>
      </c>
      <c r="K555" s="10">
        <f t="shared" si="448"/>
        <v>0</v>
      </c>
      <c r="L555" s="10">
        <f t="shared" si="448"/>
        <v>0</v>
      </c>
      <c r="M555" s="10">
        <f t="shared" si="448"/>
        <v>274200</v>
      </c>
      <c r="N555" s="10">
        <f t="shared" si="448"/>
        <v>0</v>
      </c>
      <c r="O555" s="10">
        <f t="shared" si="448"/>
        <v>0</v>
      </c>
      <c r="P555" s="10">
        <f t="shared" si="448"/>
        <v>0</v>
      </c>
      <c r="Q555" s="10">
        <f t="shared" si="448"/>
        <v>0</v>
      </c>
      <c r="R555" s="10">
        <f t="shared" si="448"/>
        <v>0</v>
      </c>
      <c r="S555" s="10">
        <f t="shared" si="448"/>
        <v>0</v>
      </c>
      <c r="T555" s="10">
        <f t="shared" si="448"/>
        <v>0</v>
      </c>
      <c r="U555" s="10">
        <f t="shared" si="448"/>
        <v>0</v>
      </c>
      <c r="V555" s="10">
        <f t="shared" si="448"/>
        <v>401</v>
      </c>
      <c r="W555" s="10">
        <f t="shared" si="448"/>
        <v>274200</v>
      </c>
      <c r="X555" s="10">
        <f t="shared" si="448"/>
        <v>0</v>
      </c>
      <c r="Y555" s="10">
        <f t="shared" si="448"/>
        <v>0</v>
      </c>
      <c r="Z555" s="10">
        <f t="shared" si="448"/>
        <v>0</v>
      </c>
      <c r="AA555" s="10">
        <f t="shared" si="448"/>
        <v>401</v>
      </c>
    </row>
    <row r="556" spans="1:93" ht="78.75" x14ac:dyDescent="0.25">
      <c r="A556" s="3"/>
      <c r="B556" s="12" t="s">
        <v>322</v>
      </c>
      <c r="C556" s="8" t="s">
        <v>320</v>
      </c>
      <c r="D556" s="8" t="s">
        <v>54</v>
      </c>
      <c r="E556" s="8" t="s">
        <v>51</v>
      </c>
      <c r="F556" s="8" t="s">
        <v>37</v>
      </c>
      <c r="G556" s="10">
        <f>G557</f>
        <v>400</v>
      </c>
      <c r="H556" s="10">
        <f t="shared" ref="H556:AA556" si="449">H557</f>
        <v>273200</v>
      </c>
      <c r="I556" s="10">
        <f t="shared" si="449"/>
        <v>0</v>
      </c>
      <c r="J556" s="10">
        <f t="shared" si="449"/>
        <v>0</v>
      </c>
      <c r="K556" s="10">
        <f t="shared" si="449"/>
        <v>0</v>
      </c>
      <c r="L556" s="10">
        <f t="shared" si="449"/>
        <v>0</v>
      </c>
      <c r="M556" s="10">
        <f t="shared" si="449"/>
        <v>273200</v>
      </c>
      <c r="N556" s="10">
        <f t="shared" si="449"/>
        <v>0</v>
      </c>
      <c r="O556" s="10">
        <f t="shared" si="449"/>
        <v>0</v>
      </c>
      <c r="P556" s="10">
        <f t="shared" si="449"/>
        <v>0</v>
      </c>
      <c r="Q556" s="10">
        <f t="shared" si="449"/>
        <v>0</v>
      </c>
      <c r="R556" s="10">
        <f t="shared" si="449"/>
        <v>0</v>
      </c>
      <c r="S556" s="10">
        <f t="shared" si="449"/>
        <v>0</v>
      </c>
      <c r="T556" s="10">
        <f t="shared" si="449"/>
        <v>0</v>
      </c>
      <c r="U556" s="10">
        <f t="shared" si="449"/>
        <v>0</v>
      </c>
      <c r="V556" s="10">
        <f t="shared" si="449"/>
        <v>400</v>
      </c>
      <c r="W556" s="10">
        <f t="shared" si="449"/>
        <v>273200</v>
      </c>
      <c r="X556" s="10">
        <f t="shared" si="449"/>
        <v>0</v>
      </c>
      <c r="Y556" s="10">
        <f t="shared" si="449"/>
        <v>0</v>
      </c>
      <c r="Z556" s="10">
        <f t="shared" si="449"/>
        <v>0</v>
      </c>
      <c r="AA556" s="10">
        <f t="shared" si="449"/>
        <v>400</v>
      </c>
    </row>
    <row r="557" spans="1:93" ht="47.25" x14ac:dyDescent="0.25">
      <c r="A557" s="3"/>
      <c r="B557" s="12" t="s">
        <v>38</v>
      </c>
      <c r="C557" s="8" t="s">
        <v>320</v>
      </c>
      <c r="D557" s="8" t="s">
        <v>54</v>
      </c>
      <c r="E557" s="8" t="s">
        <v>51</v>
      </c>
      <c r="F557" s="8" t="s">
        <v>39</v>
      </c>
      <c r="G557" s="10">
        <v>400</v>
      </c>
      <c r="H557" s="9">
        <v>273200</v>
      </c>
      <c r="I557" s="9"/>
      <c r="J557" s="9"/>
      <c r="K557" s="9"/>
      <c r="L557" s="9"/>
      <c r="M557" s="9">
        <v>273200</v>
      </c>
      <c r="N557" s="9"/>
      <c r="O557" s="9"/>
      <c r="P557" s="9"/>
      <c r="Q557" s="9"/>
      <c r="R557" s="9"/>
      <c r="S557" s="9"/>
      <c r="T557" s="9"/>
      <c r="U557" s="9"/>
      <c r="V557" s="10">
        <v>400</v>
      </c>
      <c r="W557" s="9">
        <v>273200</v>
      </c>
      <c r="X557" s="14"/>
      <c r="Y557" s="14"/>
      <c r="Z557" s="14"/>
      <c r="AA557" s="15">
        <v>400</v>
      </c>
    </row>
    <row r="558" spans="1:93" ht="47.25" x14ac:dyDescent="0.25">
      <c r="A558" s="3"/>
      <c r="B558" s="12" t="s">
        <v>323</v>
      </c>
      <c r="C558" s="8" t="s">
        <v>320</v>
      </c>
      <c r="D558" s="8" t="s">
        <v>54</v>
      </c>
      <c r="E558" s="8" t="s">
        <v>51</v>
      </c>
      <c r="F558" s="8" t="s">
        <v>31</v>
      </c>
      <c r="G558" s="10">
        <f>G559</f>
        <v>1</v>
      </c>
      <c r="H558" s="10">
        <f t="shared" ref="H558:AA558" si="450">H559</f>
        <v>1000</v>
      </c>
      <c r="I558" s="10">
        <f t="shared" si="450"/>
        <v>0</v>
      </c>
      <c r="J558" s="10">
        <f t="shared" si="450"/>
        <v>0</v>
      </c>
      <c r="K558" s="10">
        <f t="shared" si="450"/>
        <v>0</v>
      </c>
      <c r="L558" s="10">
        <f t="shared" si="450"/>
        <v>0</v>
      </c>
      <c r="M558" s="10">
        <f t="shared" si="450"/>
        <v>1000</v>
      </c>
      <c r="N558" s="10">
        <f t="shared" si="450"/>
        <v>0</v>
      </c>
      <c r="O558" s="10">
        <f t="shared" si="450"/>
        <v>0</v>
      </c>
      <c r="P558" s="10">
        <f t="shared" si="450"/>
        <v>0</v>
      </c>
      <c r="Q558" s="10">
        <f t="shared" si="450"/>
        <v>0</v>
      </c>
      <c r="R558" s="10">
        <f t="shared" si="450"/>
        <v>0</v>
      </c>
      <c r="S558" s="10">
        <f t="shared" si="450"/>
        <v>0</v>
      </c>
      <c r="T558" s="10">
        <f t="shared" si="450"/>
        <v>0</v>
      </c>
      <c r="U558" s="10">
        <f t="shared" si="450"/>
        <v>0</v>
      </c>
      <c r="V558" s="10">
        <f t="shared" si="450"/>
        <v>1</v>
      </c>
      <c r="W558" s="10">
        <f t="shared" si="450"/>
        <v>1000</v>
      </c>
      <c r="X558" s="10">
        <f t="shared" si="450"/>
        <v>0</v>
      </c>
      <c r="Y558" s="10">
        <f t="shared" si="450"/>
        <v>0</v>
      </c>
      <c r="Z558" s="10">
        <f t="shared" si="450"/>
        <v>0</v>
      </c>
      <c r="AA558" s="10">
        <f t="shared" si="450"/>
        <v>1</v>
      </c>
    </row>
    <row r="559" spans="1:93" ht="15.75" x14ac:dyDescent="0.25">
      <c r="A559" s="3"/>
      <c r="B559" s="12" t="s">
        <v>81</v>
      </c>
      <c r="C559" s="8" t="s">
        <v>320</v>
      </c>
      <c r="D559" s="8" t="s">
        <v>54</v>
      </c>
      <c r="E559" s="8" t="s">
        <v>51</v>
      </c>
      <c r="F559" s="8" t="s">
        <v>82</v>
      </c>
      <c r="G559" s="10">
        <v>1</v>
      </c>
      <c r="H559" s="9">
        <v>1000</v>
      </c>
      <c r="I559" s="9"/>
      <c r="J559" s="9"/>
      <c r="K559" s="9"/>
      <c r="L559" s="9"/>
      <c r="M559" s="9">
        <v>1000</v>
      </c>
      <c r="N559" s="9"/>
      <c r="O559" s="9"/>
      <c r="P559" s="9"/>
      <c r="Q559" s="9"/>
      <c r="R559" s="9"/>
      <c r="S559" s="9"/>
      <c r="T559" s="9"/>
      <c r="U559" s="9"/>
      <c r="V559" s="10">
        <v>1</v>
      </c>
      <c r="W559" s="9">
        <v>1000</v>
      </c>
      <c r="X559" s="14"/>
      <c r="Y559" s="14"/>
      <c r="Z559" s="14"/>
      <c r="AA559" s="15">
        <v>1</v>
      </c>
    </row>
    <row r="560" spans="1:93" s="39" customFormat="1" ht="47.25" x14ac:dyDescent="0.25">
      <c r="A560" s="38" t="s">
        <v>324</v>
      </c>
      <c r="B560" s="12" t="s">
        <v>57</v>
      </c>
      <c r="C560" s="8" t="s">
        <v>325</v>
      </c>
      <c r="D560" s="8"/>
      <c r="E560" s="8"/>
      <c r="F560" s="8"/>
      <c r="G560" s="10">
        <f>G561</f>
        <v>4067.7</v>
      </c>
      <c r="H560" s="10">
        <f t="shared" ref="H560:AA560" si="451">H561</f>
        <v>5041064</v>
      </c>
      <c r="I560" s="10">
        <f t="shared" si="451"/>
        <v>0</v>
      </c>
      <c r="J560" s="10">
        <f t="shared" si="451"/>
        <v>4889832.08</v>
      </c>
      <c r="K560" s="10">
        <f t="shared" si="451"/>
        <v>151231.91999999998</v>
      </c>
      <c r="L560" s="10">
        <f t="shared" si="451"/>
        <v>0</v>
      </c>
      <c r="M560" s="10">
        <f t="shared" si="451"/>
        <v>5041064</v>
      </c>
      <c r="N560" s="10">
        <f t="shared" si="451"/>
        <v>0</v>
      </c>
      <c r="O560" s="10">
        <f t="shared" si="451"/>
        <v>4839421.4399999995</v>
      </c>
      <c r="P560" s="10">
        <f t="shared" si="451"/>
        <v>201642.56</v>
      </c>
      <c r="Q560" s="10">
        <f t="shared" si="451"/>
        <v>0</v>
      </c>
      <c r="R560" s="10">
        <f t="shared" si="451"/>
        <v>0</v>
      </c>
      <c r="S560" s="10">
        <f t="shared" si="451"/>
        <v>0</v>
      </c>
      <c r="T560" s="10">
        <f t="shared" si="451"/>
        <v>0</v>
      </c>
      <c r="U560" s="10">
        <f t="shared" si="451"/>
        <v>0</v>
      </c>
      <c r="V560" s="10">
        <f t="shared" si="451"/>
        <v>4287</v>
      </c>
      <c r="W560" s="10">
        <f t="shared" si="451"/>
        <v>5041064</v>
      </c>
      <c r="X560" s="10">
        <f t="shared" si="451"/>
        <v>0</v>
      </c>
      <c r="Y560" s="10">
        <f t="shared" si="451"/>
        <v>4839421.4399999995</v>
      </c>
      <c r="Z560" s="10">
        <f t="shared" si="451"/>
        <v>201642.56</v>
      </c>
      <c r="AA560" s="10">
        <f t="shared" si="451"/>
        <v>4287</v>
      </c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  <c r="AP560" s="11"/>
      <c r="AQ560" s="11"/>
      <c r="AR560" s="11"/>
      <c r="AS560" s="11"/>
      <c r="AT560" s="11"/>
      <c r="AU560" s="11"/>
      <c r="AV560" s="11"/>
      <c r="AW560" s="11"/>
      <c r="AX560" s="11"/>
      <c r="AY560" s="11"/>
      <c r="AZ560" s="11"/>
      <c r="BA560" s="11"/>
      <c r="BB560" s="11"/>
      <c r="BC560" s="11"/>
      <c r="BD560" s="11"/>
      <c r="BE560" s="11"/>
      <c r="BF560" s="11"/>
      <c r="BG560" s="11"/>
      <c r="BH560" s="11"/>
      <c r="BI560" s="11"/>
      <c r="BJ560" s="11"/>
      <c r="BK560" s="11"/>
      <c r="BL560" s="11"/>
      <c r="BM560" s="11"/>
      <c r="BN560" s="11"/>
      <c r="BO560" s="11"/>
      <c r="BP560" s="11"/>
      <c r="BQ560" s="11"/>
      <c r="BR560" s="11"/>
      <c r="BS560" s="11"/>
      <c r="BT560" s="11"/>
      <c r="BU560" s="11"/>
      <c r="BV560" s="11"/>
      <c r="BW560" s="11"/>
      <c r="BX560" s="11"/>
      <c r="BY560" s="11"/>
      <c r="BZ560" s="11"/>
      <c r="CA560" s="11"/>
      <c r="CB560" s="11"/>
      <c r="CC560" s="11"/>
      <c r="CD560" s="11"/>
      <c r="CE560" s="11"/>
      <c r="CF560" s="11"/>
      <c r="CG560" s="11"/>
      <c r="CH560" s="11"/>
      <c r="CI560" s="11"/>
      <c r="CJ560" s="11"/>
      <c r="CK560" s="11"/>
      <c r="CL560" s="11"/>
      <c r="CM560" s="11"/>
      <c r="CN560" s="11"/>
      <c r="CO560" s="11"/>
    </row>
    <row r="561" spans="1:93" ht="15.75" x14ac:dyDescent="0.25">
      <c r="A561" s="4"/>
      <c r="B561" s="26" t="s">
        <v>259</v>
      </c>
      <c r="C561" s="19" t="s">
        <v>325</v>
      </c>
      <c r="D561" s="19" t="s">
        <v>54</v>
      </c>
      <c r="E561" s="19" t="s">
        <v>27</v>
      </c>
      <c r="F561" s="19"/>
      <c r="G561" s="20">
        <f>G562+G565</f>
        <v>4067.7</v>
      </c>
      <c r="H561" s="20">
        <f t="shared" ref="H561:AA561" si="452">H562+H565</f>
        <v>5041064</v>
      </c>
      <c r="I561" s="20">
        <f t="shared" si="452"/>
        <v>0</v>
      </c>
      <c r="J561" s="20">
        <f t="shared" si="452"/>
        <v>4889832.08</v>
      </c>
      <c r="K561" s="20">
        <f t="shared" si="452"/>
        <v>151231.91999999998</v>
      </c>
      <c r="L561" s="20">
        <f t="shared" si="452"/>
        <v>0</v>
      </c>
      <c r="M561" s="20">
        <f t="shared" si="452"/>
        <v>5041064</v>
      </c>
      <c r="N561" s="20">
        <f t="shared" si="452"/>
        <v>0</v>
      </c>
      <c r="O561" s="20">
        <f t="shared" si="452"/>
        <v>4839421.4399999995</v>
      </c>
      <c r="P561" s="20">
        <f t="shared" si="452"/>
        <v>201642.56</v>
      </c>
      <c r="Q561" s="20">
        <f t="shared" si="452"/>
        <v>0</v>
      </c>
      <c r="R561" s="20">
        <f t="shared" si="452"/>
        <v>0</v>
      </c>
      <c r="S561" s="20">
        <f t="shared" si="452"/>
        <v>0</v>
      </c>
      <c r="T561" s="20">
        <f t="shared" si="452"/>
        <v>0</v>
      </c>
      <c r="U561" s="20">
        <f t="shared" si="452"/>
        <v>0</v>
      </c>
      <c r="V561" s="20">
        <f t="shared" si="452"/>
        <v>4287</v>
      </c>
      <c r="W561" s="20">
        <f t="shared" si="452"/>
        <v>5041064</v>
      </c>
      <c r="X561" s="20">
        <f t="shared" si="452"/>
        <v>0</v>
      </c>
      <c r="Y561" s="20">
        <f t="shared" si="452"/>
        <v>4839421.4399999995</v>
      </c>
      <c r="Z561" s="20">
        <f t="shared" si="452"/>
        <v>201642.56</v>
      </c>
      <c r="AA561" s="20">
        <f t="shared" si="452"/>
        <v>4287</v>
      </c>
    </row>
    <row r="562" spans="1:93" ht="47.25" x14ac:dyDescent="0.25">
      <c r="A562" s="3"/>
      <c r="B562" s="12" t="s">
        <v>326</v>
      </c>
      <c r="C562" s="8" t="s">
        <v>325</v>
      </c>
      <c r="D562" s="8" t="s">
        <v>54</v>
      </c>
      <c r="E562" s="8" t="s">
        <v>104</v>
      </c>
      <c r="F562" s="8"/>
      <c r="G562" s="10">
        <f>G563</f>
        <v>2146</v>
      </c>
      <c r="H562" s="10">
        <f t="shared" ref="H562:AA562" si="453">H563</f>
        <v>2067000</v>
      </c>
      <c r="I562" s="10">
        <f t="shared" si="453"/>
        <v>0</v>
      </c>
      <c r="J562" s="10">
        <f t="shared" si="453"/>
        <v>2004990</v>
      </c>
      <c r="K562" s="10">
        <f t="shared" si="453"/>
        <v>62010</v>
      </c>
      <c r="L562" s="10">
        <f t="shared" si="453"/>
        <v>0</v>
      </c>
      <c r="M562" s="10">
        <f t="shared" si="453"/>
        <v>2067000</v>
      </c>
      <c r="N562" s="10">
        <f t="shared" si="453"/>
        <v>0</v>
      </c>
      <c r="O562" s="10">
        <f t="shared" si="453"/>
        <v>1984320</v>
      </c>
      <c r="P562" s="10">
        <f t="shared" si="453"/>
        <v>82680</v>
      </c>
      <c r="Q562" s="10">
        <f t="shared" si="453"/>
        <v>0</v>
      </c>
      <c r="R562" s="10">
        <f t="shared" si="453"/>
        <v>0</v>
      </c>
      <c r="S562" s="10">
        <f t="shared" si="453"/>
        <v>0</v>
      </c>
      <c r="T562" s="10">
        <f t="shared" si="453"/>
        <v>0</v>
      </c>
      <c r="U562" s="10">
        <f t="shared" si="453"/>
        <v>0</v>
      </c>
      <c r="V562" s="10">
        <f t="shared" si="453"/>
        <v>2262</v>
      </c>
      <c r="W562" s="10">
        <f t="shared" si="453"/>
        <v>2067000</v>
      </c>
      <c r="X562" s="10">
        <f t="shared" si="453"/>
        <v>0</v>
      </c>
      <c r="Y562" s="10">
        <f t="shared" si="453"/>
        <v>1984320</v>
      </c>
      <c r="Z562" s="10">
        <f t="shared" si="453"/>
        <v>82680</v>
      </c>
      <c r="AA562" s="10">
        <f t="shared" si="453"/>
        <v>2262</v>
      </c>
    </row>
    <row r="563" spans="1:93" ht="141.75" x14ac:dyDescent="0.25">
      <c r="A563" s="3"/>
      <c r="B563" s="45" t="s">
        <v>87</v>
      </c>
      <c r="C563" s="8" t="s">
        <v>325</v>
      </c>
      <c r="D563" s="8" t="s">
        <v>54</v>
      </c>
      <c r="E563" s="8" t="s">
        <v>104</v>
      </c>
      <c r="F563" s="8" t="s">
        <v>76</v>
      </c>
      <c r="G563" s="10">
        <f>G564</f>
        <v>2146</v>
      </c>
      <c r="H563" s="10">
        <f t="shared" ref="H563:AA563" si="454">H564</f>
        <v>2067000</v>
      </c>
      <c r="I563" s="10">
        <f t="shared" si="454"/>
        <v>0</v>
      </c>
      <c r="J563" s="10">
        <f t="shared" si="454"/>
        <v>2004990</v>
      </c>
      <c r="K563" s="10">
        <f t="shared" si="454"/>
        <v>62010</v>
      </c>
      <c r="L563" s="10">
        <f t="shared" si="454"/>
        <v>0</v>
      </c>
      <c r="M563" s="10">
        <f t="shared" si="454"/>
        <v>2067000</v>
      </c>
      <c r="N563" s="10">
        <f t="shared" si="454"/>
        <v>0</v>
      </c>
      <c r="O563" s="10">
        <f t="shared" si="454"/>
        <v>1984320</v>
      </c>
      <c r="P563" s="10">
        <f t="shared" si="454"/>
        <v>82680</v>
      </c>
      <c r="Q563" s="10">
        <f t="shared" si="454"/>
        <v>0</v>
      </c>
      <c r="R563" s="10">
        <f t="shared" si="454"/>
        <v>0</v>
      </c>
      <c r="S563" s="10">
        <f t="shared" si="454"/>
        <v>0</v>
      </c>
      <c r="T563" s="10">
        <f t="shared" si="454"/>
        <v>0</v>
      </c>
      <c r="U563" s="10">
        <f t="shared" si="454"/>
        <v>0</v>
      </c>
      <c r="V563" s="10">
        <f t="shared" si="454"/>
        <v>2262</v>
      </c>
      <c r="W563" s="10">
        <f t="shared" si="454"/>
        <v>2067000</v>
      </c>
      <c r="X563" s="10">
        <f t="shared" si="454"/>
        <v>0</v>
      </c>
      <c r="Y563" s="10">
        <f t="shared" si="454"/>
        <v>1984320</v>
      </c>
      <c r="Z563" s="10">
        <f t="shared" si="454"/>
        <v>82680</v>
      </c>
      <c r="AA563" s="10">
        <f t="shared" si="454"/>
        <v>2262</v>
      </c>
    </row>
    <row r="564" spans="1:93" ht="31.5" x14ac:dyDescent="0.25">
      <c r="A564" s="3"/>
      <c r="B564" s="12" t="s">
        <v>77</v>
      </c>
      <c r="C564" s="8" t="s">
        <v>325</v>
      </c>
      <c r="D564" s="8" t="s">
        <v>54</v>
      </c>
      <c r="E564" s="8" t="s">
        <v>104</v>
      </c>
      <c r="F564" s="8" t="s">
        <v>78</v>
      </c>
      <c r="G564" s="10">
        <v>2146</v>
      </c>
      <c r="H564" s="9">
        <v>2067000</v>
      </c>
      <c r="I564" s="9"/>
      <c r="J564" s="9">
        <v>2004990</v>
      </c>
      <c r="K564" s="9">
        <v>62010</v>
      </c>
      <c r="L564" s="9"/>
      <c r="M564" s="9">
        <v>2067000</v>
      </c>
      <c r="N564" s="9"/>
      <c r="O564" s="9">
        <v>1984320</v>
      </c>
      <c r="P564" s="9">
        <v>82680</v>
      </c>
      <c r="Q564" s="9"/>
      <c r="R564" s="9"/>
      <c r="S564" s="9"/>
      <c r="T564" s="9"/>
      <c r="U564" s="9"/>
      <c r="V564" s="10">
        <v>2262</v>
      </c>
      <c r="W564" s="9">
        <v>2067000</v>
      </c>
      <c r="X564" s="14"/>
      <c r="Y564" s="14">
        <v>1984320</v>
      </c>
      <c r="Z564" s="14">
        <v>82680</v>
      </c>
      <c r="AA564" s="15">
        <v>2262</v>
      </c>
    </row>
    <row r="565" spans="1:93" ht="63" x14ac:dyDescent="0.25">
      <c r="A565" s="3"/>
      <c r="B565" s="12" t="s">
        <v>321</v>
      </c>
      <c r="C565" s="8" t="s">
        <v>325</v>
      </c>
      <c r="D565" s="8" t="s">
        <v>54</v>
      </c>
      <c r="E565" s="8" t="s">
        <v>51</v>
      </c>
      <c r="F565" s="8"/>
      <c r="G565" s="10">
        <f>G566</f>
        <v>1921.7</v>
      </c>
      <c r="H565" s="10">
        <f t="shared" ref="H565:AA565" si="455">H566</f>
        <v>2974064</v>
      </c>
      <c r="I565" s="10">
        <f t="shared" si="455"/>
        <v>0</v>
      </c>
      <c r="J565" s="10">
        <f t="shared" si="455"/>
        <v>2884842.08</v>
      </c>
      <c r="K565" s="10">
        <f t="shared" si="455"/>
        <v>89221.92</v>
      </c>
      <c r="L565" s="10">
        <f t="shared" si="455"/>
        <v>0</v>
      </c>
      <c r="M565" s="10">
        <f t="shared" si="455"/>
        <v>2974064</v>
      </c>
      <c r="N565" s="10">
        <f t="shared" si="455"/>
        <v>0</v>
      </c>
      <c r="O565" s="10">
        <f t="shared" si="455"/>
        <v>2855101.44</v>
      </c>
      <c r="P565" s="10">
        <f t="shared" si="455"/>
        <v>118962.56</v>
      </c>
      <c r="Q565" s="10">
        <f t="shared" si="455"/>
        <v>0</v>
      </c>
      <c r="R565" s="10">
        <f t="shared" si="455"/>
        <v>0</v>
      </c>
      <c r="S565" s="10">
        <f t="shared" si="455"/>
        <v>0</v>
      </c>
      <c r="T565" s="10">
        <f t="shared" si="455"/>
        <v>0</v>
      </c>
      <c r="U565" s="10">
        <f t="shared" si="455"/>
        <v>0</v>
      </c>
      <c r="V565" s="10">
        <f t="shared" si="455"/>
        <v>2025</v>
      </c>
      <c r="W565" s="10">
        <f t="shared" si="455"/>
        <v>2974064</v>
      </c>
      <c r="X565" s="10">
        <f t="shared" si="455"/>
        <v>0</v>
      </c>
      <c r="Y565" s="10">
        <f t="shared" si="455"/>
        <v>2855101.44</v>
      </c>
      <c r="Z565" s="10">
        <f t="shared" si="455"/>
        <v>118962.56</v>
      </c>
      <c r="AA565" s="10">
        <f t="shared" si="455"/>
        <v>2025</v>
      </c>
    </row>
    <row r="566" spans="1:93" ht="141.75" x14ac:dyDescent="0.25">
      <c r="A566" s="3"/>
      <c r="B566" s="45" t="s">
        <v>87</v>
      </c>
      <c r="C566" s="8" t="s">
        <v>325</v>
      </c>
      <c r="D566" s="8" t="s">
        <v>54</v>
      </c>
      <c r="E566" s="8" t="s">
        <v>51</v>
      </c>
      <c r="F566" s="8" t="s">
        <v>76</v>
      </c>
      <c r="G566" s="10">
        <f>G567</f>
        <v>1921.7</v>
      </c>
      <c r="H566" s="10">
        <f t="shared" ref="H566:AA566" si="456">H567</f>
        <v>2974064</v>
      </c>
      <c r="I566" s="10">
        <f t="shared" si="456"/>
        <v>0</v>
      </c>
      <c r="J566" s="10">
        <f t="shared" si="456"/>
        <v>2884842.08</v>
      </c>
      <c r="K566" s="10">
        <f t="shared" si="456"/>
        <v>89221.92</v>
      </c>
      <c r="L566" s="10">
        <f t="shared" si="456"/>
        <v>0</v>
      </c>
      <c r="M566" s="10">
        <f t="shared" si="456"/>
        <v>2974064</v>
      </c>
      <c r="N566" s="10">
        <f t="shared" si="456"/>
        <v>0</v>
      </c>
      <c r="O566" s="10">
        <f t="shared" si="456"/>
        <v>2855101.44</v>
      </c>
      <c r="P566" s="10">
        <f t="shared" si="456"/>
        <v>118962.56</v>
      </c>
      <c r="Q566" s="10">
        <f t="shared" si="456"/>
        <v>0</v>
      </c>
      <c r="R566" s="10">
        <f t="shared" si="456"/>
        <v>0</v>
      </c>
      <c r="S566" s="10">
        <f t="shared" si="456"/>
        <v>0</v>
      </c>
      <c r="T566" s="10">
        <f t="shared" si="456"/>
        <v>0</v>
      </c>
      <c r="U566" s="10">
        <f t="shared" si="456"/>
        <v>0</v>
      </c>
      <c r="V566" s="10">
        <f t="shared" si="456"/>
        <v>2025</v>
      </c>
      <c r="W566" s="10">
        <f t="shared" si="456"/>
        <v>2974064</v>
      </c>
      <c r="X566" s="10">
        <f t="shared" si="456"/>
        <v>0</v>
      </c>
      <c r="Y566" s="10">
        <f t="shared" si="456"/>
        <v>2855101.44</v>
      </c>
      <c r="Z566" s="10">
        <f t="shared" si="456"/>
        <v>118962.56</v>
      </c>
      <c r="AA566" s="10">
        <f t="shared" si="456"/>
        <v>2025</v>
      </c>
    </row>
    <row r="567" spans="1:93" ht="31.5" x14ac:dyDescent="0.25">
      <c r="A567" s="3"/>
      <c r="B567" s="12" t="s">
        <v>77</v>
      </c>
      <c r="C567" s="8" t="s">
        <v>325</v>
      </c>
      <c r="D567" s="8" t="s">
        <v>54</v>
      </c>
      <c r="E567" s="8" t="s">
        <v>51</v>
      </c>
      <c r="F567" s="8" t="s">
        <v>78</v>
      </c>
      <c r="G567" s="10">
        <v>1921.7</v>
      </c>
      <c r="H567" s="9">
        <v>2974064</v>
      </c>
      <c r="I567" s="9"/>
      <c r="J567" s="9">
        <v>2884842.08</v>
      </c>
      <c r="K567" s="9">
        <v>89221.92</v>
      </c>
      <c r="L567" s="9"/>
      <c r="M567" s="9">
        <v>2974064</v>
      </c>
      <c r="N567" s="9"/>
      <c r="O567" s="9">
        <v>2855101.44</v>
      </c>
      <c r="P567" s="9">
        <v>118962.56</v>
      </c>
      <c r="Q567" s="9"/>
      <c r="R567" s="9"/>
      <c r="S567" s="9"/>
      <c r="T567" s="9"/>
      <c r="U567" s="9"/>
      <c r="V567" s="10">
        <v>2025</v>
      </c>
      <c r="W567" s="9">
        <v>2974064</v>
      </c>
      <c r="X567" s="14"/>
      <c r="Y567" s="14">
        <v>2855101.44</v>
      </c>
      <c r="Z567" s="14">
        <v>118962.56</v>
      </c>
      <c r="AA567" s="15">
        <v>2025</v>
      </c>
    </row>
    <row r="568" spans="1:93" ht="78.75" hidden="1" x14ac:dyDescent="0.25">
      <c r="A568" s="3"/>
      <c r="B568" s="12" t="s">
        <v>327</v>
      </c>
      <c r="C568" s="8" t="s">
        <v>325</v>
      </c>
      <c r="D568" s="8" t="s">
        <v>54</v>
      </c>
      <c r="E568" s="8" t="s">
        <v>51</v>
      </c>
      <c r="F568" s="8" t="s">
        <v>34</v>
      </c>
      <c r="G568" s="10" t="e">
        <f>#REF!/1000</f>
        <v>#REF!</v>
      </c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10">
        <f t="shared" ref="V568:V569" si="457">H568/1000</f>
        <v>0</v>
      </c>
      <c r="W568" s="9"/>
      <c r="X568" s="14"/>
      <c r="Y568" s="14"/>
      <c r="Z568" s="14"/>
      <c r="AA568" s="15">
        <f t="shared" ref="AA568:AA569" si="458">W568/1000</f>
        <v>0</v>
      </c>
    </row>
    <row r="569" spans="1:93" ht="31.5" hidden="1" x14ac:dyDescent="0.25">
      <c r="A569" s="3"/>
      <c r="B569" s="12" t="s">
        <v>116</v>
      </c>
      <c r="C569" s="8" t="s">
        <v>325</v>
      </c>
      <c r="D569" s="8" t="s">
        <v>54</v>
      </c>
      <c r="E569" s="8" t="s">
        <v>51</v>
      </c>
      <c r="F569" s="8" t="s">
        <v>117</v>
      </c>
      <c r="G569" s="10" t="e">
        <f>#REF!/1000</f>
        <v>#REF!</v>
      </c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10">
        <f t="shared" si="457"/>
        <v>0</v>
      </c>
      <c r="W569" s="9"/>
      <c r="X569" s="14"/>
      <c r="Y569" s="14"/>
      <c r="Z569" s="14"/>
      <c r="AA569" s="15">
        <f t="shared" si="458"/>
        <v>0</v>
      </c>
    </row>
    <row r="570" spans="1:93" s="39" customFormat="1" ht="63" x14ac:dyDescent="0.25">
      <c r="A570" s="38" t="s">
        <v>92</v>
      </c>
      <c r="B570" s="12" t="s">
        <v>328</v>
      </c>
      <c r="C570" s="8" t="s">
        <v>329</v>
      </c>
      <c r="D570" s="8"/>
      <c r="E570" s="8"/>
      <c r="F570" s="8"/>
      <c r="G570" s="10">
        <f>G571</f>
        <v>1947.4</v>
      </c>
      <c r="H570" s="10">
        <f t="shared" ref="H570:AA570" si="459">H571</f>
        <v>1875500</v>
      </c>
      <c r="I570" s="10">
        <f t="shared" si="459"/>
        <v>0</v>
      </c>
      <c r="J570" s="10">
        <f t="shared" si="459"/>
        <v>1819235</v>
      </c>
      <c r="K570" s="10">
        <f t="shared" si="459"/>
        <v>56265</v>
      </c>
      <c r="L570" s="10">
        <f t="shared" si="459"/>
        <v>0</v>
      </c>
      <c r="M570" s="10">
        <f t="shared" si="459"/>
        <v>1875500</v>
      </c>
      <c r="N570" s="10">
        <f t="shared" si="459"/>
        <v>0</v>
      </c>
      <c r="O570" s="10">
        <f t="shared" si="459"/>
        <v>1800480</v>
      </c>
      <c r="P570" s="10">
        <f t="shared" si="459"/>
        <v>75020</v>
      </c>
      <c r="Q570" s="10">
        <f t="shared" si="459"/>
        <v>0</v>
      </c>
      <c r="R570" s="10">
        <f t="shared" si="459"/>
        <v>0</v>
      </c>
      <c r="S570" s="10">
        <f t="shared" si="459"/>
        <v>0</v>
      </c>
      <c r="T570" s="10">
        <f t="shared" si="459"/>
        <v>0</v>
      </c>
      <c r="U570" s="10">
        <f t="shared" si="459"/>
        <v>0</v>
      </c>
      <c r="V570" s="10">
        <f t="shared" si="459"/>
        <v>2053</v>
      </c>
      <c r="W570" s="10">
        <f t="shared" si="459"/>
        <v>1875500</v>
      </c>
      <c r="X570" s="10">
        <f t="shared" si="459"/>
        <v>0</v>
      </c>
      <c r="Y570" s="10">
        <f t="shared" si="459"/>
        <v>1800480</v>
      </c>
      <c r="Z570" s="10">
        <f t="shared" si="459"/>
        <v>75020</v>
      </c>
      <c r="AA570" s="10">
        <f t="shared" si="459"/>
        <v>2053</v>
      </c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  <c r="AP570" s="11"/>
      <c r="AQ570" s="11"/>
      <c r="AR570" s="11"/>
      <c r="AS570" s="11"/>
      <c r="AT570" s="11"/>
      <c r="AU570" s="11"/>
      <c r="AV570" s="11"/>
      <c r="AW570" s="11"/>
      <c r="AX570" s="11"/>
      <c r="AY570" s="11"/>
      <c r="AZ570" s="11"/>
      <c r="BA570" s="11"/>
      <c r="BB570" s="11"/>
      <c r="BC570" s="11"/>
      <c r="BD570" s="11"/>
      <c r="BE570" s="11"/>
      <c r="BF570" s="11"/>
      <c r="BG570" s="11"/>
      <c r="BH570" s="11"/>
      <c r="BI570" s="11"/>
      <c r="BJ570" s="11"/>
      <c r="BK570" s="11"/>
      <c r="BL570" s="11"/>
      <c r="BM570" s="11"/>
      <c r="BN570" s="11"/>
      <c r="BO570" s="11"/>
      <c r="BP570" s="11"/>
      <c r="BQ570" s="11"/>
      <c r="BR570" s="11"/>
      <c r="BS570" s="11"/>
      <c r="BT570" s="11"/>
      <c r="BU570" s="11"/>
      <c r="BV570" s="11"/>
      <c r="BW570" s="11"/>
      <c r="BX570" s="11"/>
      <c r="BY570" s="11"/>
      <c r="BZ570" s="11"/>
      <c r="CA570" s="11"/>
      <c r="CB570" s="11"/>
      <c r="CC570" s="11"/>
      <c r="CD570" s="11"/>
      <c r="CE570" s="11"/>
      <c r="CF570" s="11"/>
      <c r="CG570" s="11"/>
      <c r="CH570" s="11"/>
      <c r="CI570" s="11"/>
      <c r="CJ570" s="11"/>
      <c r="CK570" s="11"/>
      <c r="CL570" s="11"/>
      <c r="CM570" s="11"/>
      <c r="CN570" s="11"/>
      <c r="CO570" s="11"/>
    </row>
    <row r="571" spans="1:93" ht="15.75" x14ac:dyDescent="0.25">
      <c r="A571" s="4"/>
      <c r="B571" s="26" t="s">
        <v>259</v>
      </c>
      <c r="C571" s="19" t="s">
        <v>329</v>
      </c>
      <c r="D571" s="19" t="s">
        <v>54</v>
      </c>
      <c r="E571" s="19" t="s">
        <v>27</v>
      </c>
      <c r="F571" s="19"/>
      <c r="G571" s="20">
        <f>G572</f>
        <v>1947.4</v>
      </c>
      <c r="H571" s="20">
        <f t="shared" ref="H571:AA571" si="460">H572</f>
        <v>1875500</v>
      </c>
      <c r="I571" s="20">
        <f t="shared" si="460"/>
        <v>0</v>
      </c>
      <c r="J571" s="20">
        <f t="shared" si="460"/>
        <v>1819235</v>
      </c>
      <c r="K571" s="20">
        <f t="shared" si="460"/>
        <v>56265</v>
      </c>
      <c r="L571" s="20">
        <f t="shared" si="460"/>
        <v>0</v>
      </c>
      <c r="M571" s="20">
        <f t="shared" si="460"/>
        <v>1875500</v>
      </c>
      <c r="N571" s="20">
        <f t="shared" si="460"/>
        <v>0</v>
      </c>
      <c r="O571" s="20">
        <f t="shared" si="460"/>
        <v>1800480</v>
      </c>
      <c r="P571" s="20">
        <f t="shared" si="460"/>
        <v>75020</v>
      </c>
      <c r="Q571" s="20">
        <f t="shared" si="460"/>
        <v>0</v>
      </c>
      <c r="R571" s="20">
        <f t="shared" si="460"/>
        <v>0</v>
      </c>
      <c r="S571" s="20">
        <f t="shared" si="460"/>
        <v>0</v>
      </c>
      <c r="T571" s="20">
        <f t="shared" si="460"/>
        <v>0</v>
      </c>
      <c r="U571" s="20">
        <f t="shared" si="460"/>
        <v>0</v>
      </c>
      <c r="V571" s="20">
        <f t="shared" si="460"/>
        <v>2053</v>
      </c>
      <c r="W571" s="20">
        <f t="shared" si="460"/>
        <v>1875500</v>
      </c>
      <c r="X571" s="20">
        <f t="shared" si="460"/>
        <v>0</v>
      </c>
      <c r="Y571" s="20">
        <f t="shared" si="460"/>
        <v>1800480</v>
      </c>
      <c r="Z571" s="20">
        <f t="shared" si="460"/>
        <v>75020</v>
      </c>
      <c r="AA571" s="20">
        <f t="shared" si="460"/>
        <v>2053</v>
      </c>
    </row>
    <row r="572" spans="1:93" ht="63" x14ac:dyDescent="0.25">
      <c r="A572" s="3"/>
      <c r="B572" s="12" t="s">
        <v>321</v>
      </c>
      <c r="C572" s="8" t="s">
        <v>329</v>
      </c>
      <c r="D572" s="8" t="s">
        <v>54</v>
      </c>
      <c r="E572" s="8" t="s">
        <v>51</v>
      </c>
      <c r="F572" s="8"/>
      <c r="G572" s="10">
        <f>G573</f>
        <v>1947.4</v>
      </c>
      <c r="H572" s="10">
        <f t="shared" ref="H572:AA572" si="461">H573</f>
        <v>1875500</v>
      </c>
      <c r="I572" s="10">
        <f t="shared" si="461"/>
        <v>0</v>
      </c>
      <c r="J572" s="10">
        <f t="shared" si="461"/>
        <v>1819235</v>
      </c>
      <c r="K572" s="10">
        <f t="shared" si="461"/>
        <v>56265</v>
      </c>
      <c r="L572" s="10">
        <f t="shared" si="461"/>
        <v>0</v>
      </c>
      <c r="M572" s="10">
        <f t="shared" si="461"/>
        <v>1875500</v>
      </c>
      <c r="N572" s="10">
        <f t="shared" si="461"/>
        <v>0</v>
      </c>
      <c r="O572" s="10">
        <f t="shared" si="461"/>
        <v>1800480</v>
      </c>
      <c r="P572" s="10">
        <f t="shared" si="461"/>
        <v>75020</v>
      </c>
      <c r="Q572" s="10">
        <f t="shared" si="461"/>
        <v>0</v>
      </c>
      <c r="R572" s="10">
        <f t="shared" si="461"/>
        <v>0</v>
      </c>
      <c r="S572" s="10">
        <f t="shared" si="461"/>
        <v>0</v>
      </c>
      <c r="T572" s="10">
        <f t="shared" si="461"/>
        <v>0</v>
      </c>
      <c r="U572" s="10">
        <f t="shared" si="461"/>
        <v>0</v>
      </c>
      <c r="V572" s="10">
        <f t="shared" si="461"/>
        <v>2053</v>
      </c>
      <c r="W572" s="10">
        <f t="shared" si="461"/>
        <v>1875500</v>
      </c>
      <c r="X572" s="10">
        <f t="shared" si="461"/>
        <v>0</v>
      </c>
      <c r="Y572" s="10">
        <f t="shared" si="461"/>
        <v>1800480</v>
      </c>
      <c r="Z572" s="10">
        <f t="shared" si="461"/>
        <v>75020</v>
      </c>
      <c r="AA572" s="10">
        <f t="shared" si="461"/>
        <v>2053</v>
      </c>
    </row>
    <row r="573" spans="1:93" ht="141.75" x14ac:dyDescent="0.25">
      <c r="A573" s="3"/>
      <c r="B573" s="45" t="s">
        <v>330</v>
      </c>
      <c r="C573" s="8" t="s">
        <v>329</v>
      </c>
      <c r="D573" s="8" t="s">
        <v>54</v>
      </c>
      <c r="E573" s="8" t="s">
        <v>51</v>
      </c>
      <c r="F573" s="8" t="s">
        <v>76</v>
      </c>
      <c r="G573" s="10">
        <f>G574</f>
        <v>1947.4</v>
      </c>
      <c r="H573" s="10">
        <f t="shared" ref="H573:AA573" si="462">H574</f>
        <v>1875500</v>
      </c>
      <c r="I573" s="10">
        <f t="shared" si="462"/>
        <v>0</v>
      </c>
      <c r="J573" s="10">
        <f t="shared" si="462"/>
        <v>1819235</v>
      </c>
      <c r="K573" s="10">
        <f t="shared" si="462"/>
        <v>56265</v>
      </c>
      <c r="L573" s="10">
        <f t="shared" si="462"/>
        <v>0</v>
      </c>
      <c r="M573" s="10">
        <f t="shared" si="462"/>
        <v>1875500</v>
      </c>
      <c r="N573" s="10">
        <f t="shared" si="462"/>
        <v>0</v>
      </c>
      <c r="O573" s="10">
        <f t="shared" si="462"/>
        <v>1800480</v>
      </c>
      <c r="P573" s="10">
        <f t="shared" si="462"/>
        <v>75020</v>
      </c>
      <c r="Q573" s="10">
        <f t="shared" si="462"/>
        <v>0</v>
      </c>
      <c r="R573" s="10">
        <f t="shared" si="462"/>
        <v>0</v>
      </c>
      <c r="S573" s="10">
        <f t="shared" si="462"/>
        <v>0</v>
      </c>
      <c r="T573" s="10">
        <f t="shared" si="462"/>
        <v>0</v>
      </c>
      <c r="U573" s="10">
        <f t="shared" si="462"/>
        <v>0</v>
      </c>
      <c r="V573" s="10">
        <f t="shared" si="462"/>
        <v>2053</v>
      </c>
      <c r="W573" s="10">
        <f t="shared" si="462"/>
        <v>1875500</v>
      </c>
      <c r="X573" s="10">
        <f t="shared" si="462"/>
        <v>0</v>
      </c>
      <c r="Y573" s="10">
        <f t="shared" si="462"/>
        <v>1800480</v>
      </c>
      <c r="Z573" s="10">
        <f t="shared" si="462"/>
        <v>75020</v>
      </c>
      <c r="AA573" s="10">
        <f t="shared" si="462"/>
        <v>2053</v>
      </c>
    </row>
    <row r="574" spans="1:93" ht="31.5" x14ac:dyDescent="0.25">
      <c r="A574" s="3"/>
      <c r="B574" s="12" t="s">
        <v>77</v>
      </c>
      <c r="C574" s="8" t="s">
        <v>329</v>
      </c>
      <c r="D574" s="8" t="s">
        <v>54</v>
      </c>
      <c r="E574" s="8" t="s">
        <v>51</v>
      </c>
      <c r="F574" s="8" t="s">
        <v>78</v>
      </c>
      <c r="G574" s="10">
        <v>1947.4</v>
      </c>
      <c r="H574" s="9">
        <v>1875500</v>
      </c>
      <c r="I574" s="9"/>
      <c r="J574" s="9">
        <v>1819235</v>
      </c>
      <c r="K574" s="9">
        <v>56265</v>
      </c>
      <c r="L574" s="9"/>
      <c r="M574" s="9">
        <v>1875500</v>
      </c>
      <c r="N574" s="9"/>
      <c r="O574" s="9">
        <v>1800480</v>
      </c>
      <c r="P574" s="9">
        <v>75020</v>
      </c>
      <c r="Q574" s="9"/>
      <c r="R574" s="9"/>
      <c r="S574" s="9"/>
      <c r="T574" s="9"/>
      <c r="U574" s="9"/>
      <c r="V574" s="10">
        <v>2053</v>
      </c>
      <c r="W574" s="9">
        <v>1875500</v>
      </c>
      <c r="X574" s="14"/>
      <c r="Y574" s="14">
        <v>1800480</v>
      </c>
      <c r="Z574" s="14">
        <v>75020</v>
      </c>
      <c r="AA574" s="15">
        <v>2053</v>
      </c>
    </row>
    <row r="575" spans="1:93" s="39" customFormat="1" ht="63" x14ac:dyDescent="0.25">
      <c r="A575" s="38" t="s">
        <v>331</v>
      </c>
      <c r="B575" s="12" t="s">
        <v>332</v>
      </c>
      <c r="C575" s="8" t="s">
        <v>333</v>
      </c>
      <c r="D575" s="8"/>
      <c r="E575" s="8"/>
      <c r="F575" s="8"/>
      <c r="G575" s="10">
        <f>G576</f>
        <v>1661</v>
      </c>
      <c r="H575" s="10">
        <f t="shared" ref="H575:AA575" si="463">H576</f>
        <v>0</v>
      </c>
      <c r="I575" s="10">
        <f t="shared" si="463"/>
        <v>0</v>
      </c>
      <c r="J575" s="10">
        <f t="shared" si="463"/>
        <v>0</v>
      </c>
      <c r="K575" s="10">
        <f t="shared" si="463"/>
        <v>0</v>
      </c>
      <c r="L575" s="10">
        <f t="shared" si="463"/>
        <v>0</v>
      </c>
      <c r="M575" s="10">
        <f t="shared" si="463"/>
        <v>0</v>
      </c>
      <c r="N575" s="10">
        <f t="shared" si="463"/>
        <v>0</v>
      </c>
      <c r="O575" s="10">
        <f t="shared" si="463"/>
        <v>0</v>
      </c>
      <c r="P575" s="10">
        <f t="shared" si="463"/>
        <v>0</v>
      </c>
      <c r="Q575" s="10">
        <f t="shared" si="463"/>
        <v>0</v>
      </c>
      <c r="R575" s="10">
        <f t="shared" si="463"/>
        <v>0</v>
      </c>
      <c r="S575" s="10">
        <f t="shared" si="463"/>
        <v>0</v>
      </c>
      <c r="T575" s="10">
        <f t="shared" si="463"/>
        <v>0</v>
      </c>
      <c r="U575" s="10">
        <f t="shared" si="463"/>
        <v>0</v>
      </c>
      <c r="V575" s="10">
        <f t="shared" si="463"/>
        <v>1751</v>
      </c>
      <c r="W575" s="10">
        <f t="shared" si="463"/>
        <v>0</v>
      </c>
      <c r="X575" s="10">
        <f t="shared" si="463"/>
        <v>0</v>
      </c>
      <c r="Y575" s="10">
        <f t="shared" si="463"/>
        <v>0</v>
      </c>
      <c r="Z575" s="10">
        <f t="shared" si="463"/>
        <v>0</v>
      </c>
      <c r="AA575" s="10">
        <f t="shared" si="463"/>
        <v>1751</v>
      </c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  <c r="AP575" s="11"/>
      <c r="AQ575" s="11"/>
      <c r="AR575" s="11"/>
      <c r="AS575" s="11"/>
      <c r="AT575" s="11"/>
      <c r="AU575" s="11"/>
      <c r="AV575" s="11"/>
      <c r="AW575" s="11"/>
      <c r="AX575" s="11"/>
      <c r="AY575" s="11"/>
      <c r="AZ575" s="11"/>
      <c r="BA575" s="11"/>
      <c r="BB575" s="11"/>
      <c r="BC575" s="11"/>
      <c r="BD575" s="11"/>
      <c r="BE575" s="11"/>
      <c r="BF575" s="11"/>
      <c r="BG575" s="11"/>
      <c r="BH575" s="11"/>
      <c r="BI575" s="11"/>
      <c r="BJ575" s="11"/>
      <c r="BK575" s="11"/>
      <c r="BL575" s="11"/>
      <c r="BM575" s="11"/>
      <c r="BN575" s="11"/>
      <c r="BO575" s="11"/>
      <c r="BP575" s="11"/>
      <c r="BQ575" s="11"/>
      <c r="BR575" s="11"/>
      <c r="BS575" s="11"/>
      <c r="BT575" s="11"/>
      <c r="BU575" s="11"/>
      <c r="BV575" s="11"/>
      <c r="BW575" s="11"/>
      <c r="BX575" s="11"/>
      <c r="BY575" s="11"/>
      <c r="BZ575" s="11"/>
      <c r="CA575" s="11"/>
      <c r="CB575" s="11"/>
      <c r="CC575" s="11"/>
      <c r="CD575" s="11"/>
      <c r="CE575" s="11"/>
      <c r="CF575" s="11"/>
      <c r="CG575" s="11"/>
      <c r="CH575" s="11"/>
      <c r="CI575" s="11"/>
      <c r="CJ575" s="11"/>
      <c r="CK575" s="11"/>
      <c r="CL575" s="11"/>
      <c r="CM575" s="11"/>
      <c r="CN575" s="11"/>
      <c r="CO575" s="11"/>
    </row>
    <row r="576" spans="1:93" ht="15.75" x14ac:dyDescent="0.25">
      <c r="A576" s="4"/>
      <c r="B576" s="26" t="s">
        <v>259</v>
      </c>
      <c r="C576" s="19" t="s">
        <v>333</v>
      </c>
      <c r="D576" s="19" t="s">
        <v>54</v>
      </c>
      <c r="E576" s="19" t="s">
        <v>27</v>
      </c>
      <c r="F576" s="19"/>
      <c r="G576" s="20">
        <f>G577</f>
        <v>1661</v>
      </c>
      <c r="H576" s="20">
        <f t="shared" ref="H576:AA576" si="464">H577</f>
        <v>0</v>
      </c>
      <c r="I576" s="20">
        <f t="shared" si="464"/>
        <v>0</v>
      </c>
      <c r="J576" s="20">
        <f t="shared" si="464"/>
        <v>0</v>
      </c>
      <c r="K576" s="20">
        <f t="shared" si="464"/>
        <v>0</v>
      </c>
      <c r="L576" s="20">
        <f t="shared" si="464"/>
        <v>0</v>
      </c>
      <c r="M576" s="20">
        <f t="shared" si="464"/>
        <v>0</v>
      </c>
      <c r="N576" s="20">
        <f t="shared" si="464"/>
        <v>0</v>
      </c>
      <c r="O576" s="20">
        <f t="shared" si="464"/>
        <v>0</v>
      </c>
      <c r="P576" s="20">
        <f t="shared" si="464"/>
        <v>0</v>
      </c>
      <c r="Q576" s="20">
        <f t="shared" si="464"/>
        <v>0</v>
      </c>
      <c r="R576" s="20">
        <f t="shared" si="464"/>
        <v>0</v>
      </c>
      <c r="S576" s="20">
        <f t="shared" si="464"/>
        <v>0</v>
      </c>
      <c r="T576" s="20">
        <f t="shared" si="464"/>
        <v>0</v>
      </c>
      <c r="U576" s="20">
        <f t="shared" si="464"/>
        <v>0</v>
      </c>
      <c r="V576" s="20">
        <f t="shared" si="464"/>
        <v>1751</v>
      </c>
      <c r="W576" s="20">
        <f t="shared" si="464"/>
        <v>0</v>
      </c>
      <c r="X576" s="20">
        <f t="shared" si="464"/>
        <v>0</v>
      </c>
      <c r="Y576" s="20">
        <f t="shared" si="464"/>
        <v>0</v>
      </c>
      <c r="Z576" s="20">
        <f t="shared" si="464"/>
        <v>0</v>
      </c>
      <c r="AA576" s="20">
        <f t="shared" si="464"/>
        <v>1751</v>
      </c>
    </row>
    <row r="577" spans="1:93" ht="47.25" x14ac:dyDescent="0.25">
      <c r="A577" s="3"/>
      <c r="B577" s="12" t="s">
        <v>280</v>
      </c>
      <c r="C577" s="8" t="s">
        <v>333</v>
      </c>
      <c r="D577" s="8" t="s">
        <v>54</v>
      </c>
      <c r="E577" s="8" t="s">
        <v>220</v>
      </c>
      <c r="F577" s="8"/>
      <c r="G577" s="10">
        <f>G578</f>
        <v>1661</v>
      </c>
      <c r="H577" s="10">
        <f t="shared" ref="H577:AA577" si="465">H578</f>
        <v>0</v>
      </c>
      <c r="I577" s="10">
        <f t="shared" si="465"/>
        <v>0</v>
      </c>
      <c r="J577" s="10">
        <f t="shared" si="465"/>
        <v>0</v>
      </c>
      <c r="K577" s="10">
        <f t="shared" si="465"/>
        <v>0</v>
      </c>
      <c r="L577" s="10">
        <f t="shared" si="465"/>
        <v>0</v>
      </c>
      <c r="M577" s="10">
        <f t="shared" si="465"/>
        <v>0</v>
      </c>
      <c r="N577" s="10">
        <f t="shared" si="465"/>
        <v>0</v>
      </c>
      <c r="O577" s="10">
        <f t="shared" si="465"/>
        <v>0</v>
      </c>
      <c r="P577" s="10">
        <f t="shared" si="465"/>
        <v>0</v>
      </c>
      <c r="Q577" s="10">
        <f t="shared" si="465"/>
        <v>0</v>
      </c>
      <c r="R577" s="10">
        <f t="shared" si="465"/>
        <v>0</v>
      </c>
      <c r="S577" s="10">
        <f t="shared" si="465"/>
        <v>0</v>
      </c>
      <c r="T577" s="10">
        <f t="shared" si="465"/>
        <v>0</v>
      </c>
      <c r="U577" s="10">
        <f t="shared" si="465"/>
        <v>0</v>
      </c>
      <c r="V577" s="10">
        <f t="shared" si="465"/>
        <v>1751</v>
      </c>
      <c r="W577" s="10">
        <f t="shared" si="465"/>
        <v>0</v>
      </c>
      <c r="X577" s="10">
        <f t="shared" si="465"/>
        <v>0</v>
      </c>
      <c r="Y577" s="10">
        <f t="shared" si="465"/>
        <v>0</v>
      </c>
      <c r="Z577" s="10">
        <f t="shared" si="465"/>
        <v>0</v>
      </c>
      <c r="AA577" s="10">
        <f t="shared" si="465"/>
        <v>1751</v>
      </c>
    </row>
    <row r="578" spans="1:93" ht="141.75" x14ac:dyDescent="0.25">
      <c r="A578" s="3"/>
      <c r="B578" s="45" t="s">
        <v>334</v>
      </c>
      <c r="C578" s="8" t="s">
        <v>333</v>
      </c>
      <c r="D578" s="8" t="s">
        <v>54</v>
      </c>
      <c r="E578" s="8" t="s">
        <v>220</v>
      </c>
      <c r="F578" s="8" t="s">
        <v>76</v>
      </c>
      <c r="G578" s="10">
        <f>G579</f>
        <v>1661</v>
      </c>
      <c r="H578" s="10">
        <f t="shared" ref="H578:AA578" si="466">H579</f>
        <v>0</v>
      </c>
      <c r="I578" s="10">
        <f t="shared" si="466"/>
        <v>0</v>
      </c>
      <c r="J578" s="10">
        <f t="shared" si="466"/>
        <v>0</v>
      </c>
      <c r="K578" s="10">
        <f t="shared" si="466"/>
        <v>0</v>
      </c>
      <c r="L578" s="10">
        <f t="shared" si="466"/>
        <v>0</v>
      </c>
      <c r="M578" s="10">
        <f t="shared" si="466"/>
        <v>0</v>
      </c>
      <c r="N578" s="10">
        <f t="shared" si="466"/>
        <v>0</v>
      </c>
      <c r="O578" s="10">
        <f t="shared" si="466"/>
        <v>0</v>
      </c>
      <c r="P578" s="10">
        <f t="shared" si="466"/>
        <v>0</v>
      </c>
      <c r="Q578" s="10">
        <f t="shared" si="466"/>
        <v>0</v>
      </c>
      <c r="R578" s="10">
        <f t="shared" si="466"/>
        <v>0</v>
      </c>
      <c r="S578" s="10">
        <f t="shared" si="466"/>
        <v>0</v>
      </c>
      <c r="T578" s="10">
        <f t="shared" si="466"/>
        <v>0</v>
      </c>
      <c r="U578" s="10">
        <f t="shared" si="466"/>
        <v>0</v>
      </c>
      <c r="V578" s="10">
        <f t="shared" si="466"/>
        <v>1751</v>
      </c>
      <c r="W578" s="10">
        <f t="shared" si="466"/>
        <v>0</v>
      </c>
      <c r="X578" s="10">
        <f t="shared" si="466"/>
        <v>0</v>
      </c>
      <c r="Y578" s="10">
        <f t="shared" si="466"/>
        <v>0</v>
      </c>
      <c r="Z578" s="10">
        <f t="shared" si="466"/>
        <v>0</v>
      </c>
      <c r="AA578" s="10">
        <f t="shared" si="466"/>
        <v>1751</v>
      </c>
    </row>
    <row r="579" spans="1:93" ht="31.5" x14ac:dyDescent="0.25">
      <c r="A579" s="3"/>
      <c r="B579" s="12" t="s">
        <v>77</v>
      </c>
      <c r="C579" s="8" t="s">
        <v>333</v>
      </c>
      <c r="D579" s="8" t="s">
        <v>54</v>
      </c>
      <c r="E579" s="8" t="s">
        <v>220</v>
      </c>
      <c r="F579" s="8" t="s">
        <v>78</v>
      </c>
      <c r="G579" s="10">
        <v>1661</v>
      </c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10">
        <v>1751</v>
      </c>
      <c r="W579" s="9"/>
      <c r="X579" s="14"/>
      <c r="Y579" s="14"/>
      <c r="Z579" s="14"/>
      <c r="AA579" s="15">
        <v>1751</v>
      </c>
    </row>
    <row r="580" spans="1:93" s="39" customFormat="1" ht="31.5" x14ac:dyDescent="0.25">
      <c r="A580" s="38" t="s">
        <v>335</v>
      </c>
      <c r="B580" s="12" t="s">
        <v>336</v>
      </c>
      <c r="C580" s="8" t="s">
        <v>337</v>
      </c>
      <c r="D580" s="8"/>
      <c r="E580" s="8"/>
      <c r="F580" s="8"/>
      <c r="G580" s="10">
        <f>G581</f>
        <v>201</v>
      </c>
      <c r="H580" s="10">
        <f t="shared" ref="H580:AA580" si="467">H581</f>
        <v>0</v>
      </c>
      <c r="I580" s="10">
        <f t="shared" si="467"/>
        <v>0</v>
      </c>
      <c r="J580" s="10">
        <f t="shared" si="467"/>
        <v>0</v>
      </c>
      <c r="K580" s="10">
        <f t="shared" si="467"/>
        <v>0</v>
      </c>
      <c r="L580" s="10">
        <f t="shared" si="467"/>
        <v>0</v>
      </c>
      <c r="M580" s="10">
        <f t="shared" si="467"/>
        <v>0</v>
      </c>
      <c r="N580" s="10">
        <f t="shared" si="467"/>
        <v>0</v>
      </c>
      <c r="O580" s="10">
        <f t="shared" si="467"/>
        <v>0</v>
      </c>
      <c r="P580" s="10">
        <f t="shared" si="467"/>
        <v>0</v>
      </c>
      <c r="Q580" s="10">
        <f t="shared" si="467"/>
        <v>0</v>
      </c>
      <c r="R580" s="10">
        <f t="shared" si="467"/>
        <v>0</v>
      </c>
      <c r="S580" s="10">
        <f t="shared" si="467"/>
        <v>0</v>
      </c>
      <c r="T580" s="10">
        <f t="shared" si="467"/>
        <v>0</v>
      </c>
      <c r="U580" s="10">
        <f t="shared" si="467"/>
        <v>0</v>
      </c>
      <c r="V580" s="10">
        <f t="shared" si="467"/>
        <v>201</v>
      </c>
      <c r="W580" s="10">
        <f t="shared" si="467"/>
        <v>0</v>
      </c>
      <c r="X580" s="10">
        <f t="shared" si="467"/>
        <v>0</v>
      </c>
      <c r="Y580" s="10">
        <f t="shared" si="467"/>
        <v>0</v>
      </c>
      <c r="Z580" s="10">
        <f t="shared" si="467"/>
        <v>0</v>
      </c>
      <c r="AA580" s="10">
        <f t="shared" si="467"/>
        <v>201</v>
      </c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  <c r="AP580" s="11"/>
      <c r="AQ580" s="11"/>
      <c r="AR580" s="11"/>
      <c r="AS580" s="11"/>
      <c r="AT580" s="11"/>
      <c r="AU580" s="11"/>
      <c r="AV580" s="11"/>
      <c r="AW580" s="11"/>
      <c r="AX580" s="11"/>
      <c r="AY580" s="11"/>
      <c r="AZ580" s="11"/>
      <c r="BA580" s="11"/>
      <c r="BB580" s="11"/>
      <c r="BC580" s="11"/>
      <c r="BD580" s="11"/>
      <c r="BE580" s="11"/>
      <c r="BF580" s="11"/>
      <c r="BG580" s="11"/>
      <c r="BH580" s="11"/>
      <c r="BI580" s="11"/>
      <c r="BJ580" s="11"/>
      <c r="BK580" s="11"/>
      <c r="BL580" s="11"/>
      <c r="BM580" s="11"/>
      <c r="BN580" s="11"/>
      <c r="BO580" s="11"/>
      <c r="BP580" s="11"/>
      <c r="BQ580" s="11"/>
      <c r="BR580" s="11"/>
      <c r="BS580" s="11"/>
      <c r="BT580" s="11"/>
      <c r="BU580" s="11"/>
      <c r="BV580" s="11"/>
      <c r="BW580" s="11"/>
      <c r="BX580" s="11"/>
      <c r="BY580" s="11"/>
      <c r="BZ580" s="11"/>
      <c r="CA580" s="11"/>
      <c r="CB580" s="11"/>
      <c r="CC580" s="11"/>
      <c r="CD580" s="11"/>
      <c r="CE580" s="11"/>
      <c r="CF580" s="11"/>
      <c r="CG580" s="11"/>
      <c r="CH580" s="11"/>
      <c r="CI580" s="11"/>
      <c r="CJ580" s="11"/>
      <c r="CK580" s="11"/>
      <c r="CL580" s="11"/>
      <c r="CM580" s="11"/>
      <c r="CN580" s="11"/>
      <c r="CO580" s="11"/>
    </row>
    <row r="581" spans="1:93" ht="15.75" x14ac:dyDescent="0.25">
      <c r="A581" s="4"/>
      <c r="B581" s="26" t="s">
        <v>259</v>
      </c>
      <c r="C581" s="19" t="s">
        <v>337</v>
      </c>
      <c r="D581" s="19" t="s">
        <v>54</v>
      </c>
      <c r="E581" s="19" t="s">
        <v>27</v>
      </c>
      <c r="F581" s="19"/>
      <c r="G581" s="20">
        <f>G582</f>
        <v>201</v>
      </c>
      <c r="H581" s="20">
        <f t="shared" ref="H581:AA581" si="468">H582</f>
        <v>0</v>
      </c>
      <c r="I581" s="20">
        <f t="shared" si="468"/>
        <v>0</v>
      </c>
      <c r="J581" s="20">
        <f t="shared" si="468"/>
        <v>0</v>
      </c>
      <c r="K581" s="20">
        <f t="shared" si="468"/>
        <v>0</v>
      </c>
      <c r="L581" s="20">
        <f t="shared" si="468"/>
        <v>0</v>
      </c>
      <c r="M581" s="20">
        <f t="shared" si="468"/>
        <v>0</v>
      </c>
      <c r="N581" s="20">
        <f t="shared" si="468"/>
        <v>0</v>
      </c>
      <c r="O581" s="20">
        <f t="shared" si="468"/>
        <v>0</v>
      </c>
      <c r="P581" s="20">
        <f t="shared" si="468"/>
        <v>0</v>
      </c>
      <c r="Q581" s="20">
        <f t="shared" si="468"/>
        <v>0</v>
      </c>
      <c r="R581" s="20">
        <f t="shared" si="468"/>
        <v>0</v>
      </c>
      <c r="S581" s="20">
        <f t="shared" si="468"/>
        <v>0</v>
      </c>
      <c r="T581" s="20">
        <f t="shared" si="468"/>
        <v>0</v>
      </c>
      <c r="U581" s="20">
        <f t="shared" si="468"/>
        <v>0</v>
      </c>
      <c r="V581" s="20">
        <f t="shared" si="468"/>
        <v>201</v>
      </c>
      <c r="W581" s="20">
        <f t="shared" si="468"/>
        <v>0</v>
      </c>
      <c r="X581" s="20">
        <f t="shared" si="468"/>
        <v>0</v>
      </c>
      <c r="Y581" s="20">
        <f t="shared" si="468"/>
        <v>0</v>
      </c>
      <c r="Z581" s="20">
        <f t="shared" si="468"/>
        <v>0</v>
      </c>
      <c r="AA581" s="20">
        <f t="shared" si="468"/>
        <v>201</v>
      </c>
    </row>
    <row r="582" spans="1:93" ht="47.25" x14ac:dyDescent="0.25">
      <c r="A582" s="3"/>
      <c r="B582" s="12" t="s">
        <v>280</v>
      </c>
      <c r="C582" s="8" t="s">
        <v>337</v>
      </c>
      <c r="D582" s="8" t="s">
        <v>54</v>
      </c>
      <c r="E582" s="8" t="s">
        <v>220</v>
      </c>
      <c r="F582" s="8"/>
      <c r="G582" s="10">
        <f>G583+G585</f>
        <v>201</v>
      </c>
      <c r="H582" s="10">
        <f t="shared" ref="H582:AA582" si="469">H583+H585</f>
        <v>0</v>
      </c>
      <c r="I582" s="10">
        <f t="shared" si="469"/>
        <v>0</v>
      </c>
      <c r="J582" s="10">
        <f t="shared" si="469"/>
        <v>0</v>
      </c>
      <c r="K582" s="10">
        <f t="shared" si="469"/>
        <v>0</v>
      </c>
      <c r="L582" s="10">
        <f t="shared" si="469"/>
        <v>0</v>
      </c>
      <c r="M582" s="10">
        <f t="shared" si="469"/>
        <v>0</v>
      </c>
      <c r="N582" s="10">
        <f t="shared" si="469"/>
        <v>0</v>
      </c>
      <c r="O582" s="10">
        <f t="shared" si="469"/>
        <v>0</v>
      </c>
      <c r="P582" s="10">
        <f t="shared" si="469"/>
        <v>0</v>
      </c>
      <c r="Q582" s="10">
        <f t="shared" si="469"/>
        <v>0</v>
      </c>
      <c r="R582" s="10">
        <f t="shared" si="469"/>
        <v>0</v>
      </c>
      <c r="S582" s="10">
        <f t="shared" si="469"/>
        <v>0</v>
      </c>
      <c r="T582" s="10">
        <f t="shared" si="469"/>
        <v>0</v>
      </c>
      <c r="U582" s="10">
        <f t="shared" si="469"/>
        <v>0</v>
      </c>
      <c r="V582" s="10">
        <f t="shared" si="469"/>
        <v>201</v>
      </c>
      <c r="W582" s="10">
        <f t="shared" si="469"/>
        <v>0</v>
      </c>
      <c r="X582" s="10">
        <f t="shared" si="469"/>
        <v>0</v>
      </c>
      <c r="Y582" s="10">
        <f t="shared" si="469"/>
        <v>0</v>
      </c>
      <c r="Z582" s="10">
        <f t="shared" si="469"/>
        <v>0</v>
      </c>
      <c r="AA582" s="10">
        <f t="shared" si="469"/>
        <v>201</v>
      </c>
    </row>
    <row r="583" spans="1:93" ht="63" x14ac:dyDescent="0.25">
      <c r="A583" s="3"/>
      <c r="B583" s="12" t="s">
        <v>338</v>
      </c>
      <c r="C583" s="8" t="s">
        <v>337</v>
      </c>
      <c r="D583" s="8" t="s">
        <v>54</v>
      </c>
      <c r="E583" s="8" t="s">
        <v>220</v>
      </c>
      <c r="F583" s="8" t="s">
        <v>37</v>
      </c>
      <c r="G583" s="10">
        <f>G584</f>
        <v>200</v>
      </c>
      <c r="H583" s="10">
        <f t="shared" ref="H583:AA583" si="470">H584</f>
        <v>0</v>
      </c>
      <c r="I583" s="10">
        <f t="shared" si="470"/>
        <v>0</v>
      </c>
      <c r="J583" s="10">
        <f t="shared" si="470"/>
        <v>0</v>
      </c>
      <c r="K583" s="10">
        <f t="shared" si="470"/>
        <v>0</v>
      </c>
      <c r="L583" s="10">
        <f t="shared" si="470"/>
        <v>0</v>
      </c>
      <c r="M583" s="10">
        <f t="shared" si="470"/>
        <v>0</v>
      </c>
      <c r="N583" s="10">
        <f t="shared" si="470"/>
        <v>0</v>
      </c>
      <c r="O583" s="10">
        <f t="shared" si="470"/>
        <v>0</v>
      </c>
      <c r="P583" s="10">
        <f t="shared" si="470"/>
        <v>0</v>
      </c>
      <c r="Q583" s="10">
        <f t="shared" si="470"/>
        <v>0</v>
      </c>
      <c r="R583" s="10">
        <f t="shared" si="470"/>
        <v>0</v>
      </c>
      <c r="S583" s="10">
        <f t="shared" si="470"/>
        <v>0</v>
      </c>
      <c r="T583" s="10">
        <f t="shared" si="470"/>
        <v>0</v>
      </c>
      <c r="U583" s="10">
        <f t="shared" si="470"/>
        <v>0</v>
      </c>
      <c r="V583" s="10">
        <f t="shared" si="470"/>
        <v>200</v>
      </c>
      <c r="W583" s="10">
        <f t="shared" si="470"/>
        <v>0</v>
      </c>
      <c r="X583" s="10">
        <f t="shared" si="470"/>
        <v>0</v>
      </c>
      <c r="Y583" s="10">
        <f t="shared" si="470"/>
        <v>0</v>
      </c>
      <c r="Z583" s="10">
        <f t="shared" si="470"/>
        <v>0</v>
      </c>
      <c r="AA583" s="10">
        <f t="shared" si="470"/>
        <v>200</v>
      </c>
    </row>
    <row r="584" spans="1:93" ht="47.25" x14ac:dyDescent="0.25">
      <c r="A584" s="3"/>
      <c r="B584" s="12" t="s">
        <v>38</v>
      </c>
      <c r="C584" s="8" t="s">
        <v>337</v>
      </c>
      <c r="D584" s="8" t="s">
        <v>54</v>
      </c>
      <c r="E584" s="8" t="s">
        <v>220</v>
      </c>
      <c r="F584" s="8" t="s">
        <v>39</v>
      </c>
      <c r="G584" s="10">
        <v>200</v>
      </c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10">
        <v>200</v>
      </c>
      <c r="W584" s="9"/>
      <c r="X584" s="14"/>
      <c r="Y584" s="14"/>
      <c r="Z584" s="14"/>
      <c r="AA584" s="15">
        <v>200</v>
      </c>
    </row>
    <row r="585" spans="1:93" ht="47.25" x14ac:dyDescent="0.25">
      <c r="A585" s="3"/>
      <c r="B585" s="12" t="s">
        <v>339</v>
      </c>
      <c r="C585" s="8" t="s">
        <v>337</v>
      </c>
      <c r="D585" s="8" t="s">
        <v>54</v>
      </c>
      <c r="E585" s="8" t="s">
        <v>220</v>
      </c>
      <c r="F585" s="8" t="s">
        <v>31</v>
      </c>
      <c r="G585" s="10">
        <f>G586</f>
        <v>1</v>
      </c>
      <c r="H585" s="10">
        <f t="shared" ref="H585:AA585" si="471">H586</f>
        <v>0</v>
      </c>
      <c r="I585" s="10">
        <f t="shared" si="471"/>
        <v>0</v>
      </c>
      <c r="J585" s="10">
        <f t="shared" si="471"/>
        <v>0</v>
      </c>
      <c r="K585" s="10">
        <f t="shared" si="471"/>
        <v>0</v>
      </c>
      <c r="L585" s="10">
        <f t="shared" si="471"/>
        <v>0</v>
      </c>
      <c r="M585" s="10">
        <f t="shared" si="471"/>
        <v>0</v>
      </c>
      <c r="N585" s="10">
        <f t="shared" si="471"/>
        <v>0</v>
      </c>
      <c r="O585" s="10">
        <f t="shared" si="471"/>
        <v>0</v>
      </c>
      <c r="P585" s="10">
        <f t="shared" si="471"/>
        <v>0</v>
      </c>
      <c r="Q585" s="10">
        <f t="shared" si="471"/>
        <v>0</v>
      </c>
      <c r="R585" s="10">
        <f t="shared" si="471"/>
        <v>0</v>
      </c>
      <c r="S585" s="10">
        <f t="shared" si="471"/>
        <v>0</v>
      </c>
      <c r="T585" s="10">
        <f t="shared" si="471"/>
        <v>0</v>
      </c>
      <c r="U585" s="10">
        <f t="shared" si="471"/>
        <v>0</v>
      </c>
      <c r="V585" s="10">
        <f t="shared" si="471"/>
        <v>1</v>
      </c>
      <c r="W585" s="10">
        <f t="shared" si="471"/>
        <v>0</v>
      </c>
      <c r="X585" s="10">
        <f t="shared" si="471"/>
        <v>0</v>
      </c>
      <c r="Y585" s="10">
        <f t="shared" si="471"/>
        <v>0</v>
      </c>
      <c r="Z585" s="10">
        <f t="shared" si="471"/>
        <v>0</v>
      </c>
      <c r="AA585" s="10">
        <f t="shared" si="471"/>
        <v>1</v>
      </c>
    </row>
    <row r="586" spans="1:93" ht="15.75" x14ac:dyDescent="0.25">
      <c r="A586" s="3"/>
      <c r="B586" s="12" t="s">
        <v>81</v>
      </c>
      <c r="C586" s="8" t="s">
        <v>337</v>
      </c>
      <c r="D586" s="8" t="s">
        <v>54</v>
      </c>
      <c r="E586" s="8" t="s">
        <v>220</v>
      </c>
      <c r="F586" s="8" t="s">
        <v>82</v>
      </c>
      <c r="G586" s="10">
        <v>1</v>
      </c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10">
        <v>1</v>
      </c>
      <c r="W586" s="9"/>
      <c r="X586" s="14"/>
      <c r="Y586" s="14"/>
      <c r="Z586" s="14"/>
      <c r="AA586" s="15">
        <v>1</v>
      </c>
    </row>
    <row r="587" spans="1:93" s="39" customFormat="1" ht="63" x14ac:dyDescent="0.25">
      <c r="A587" s="38" t="s">
        <v>340</v>
      </c>
      <c r="B587" s="12" t="s">
        <v>341</v>
      </c>
      <c r="C587" s="8" t="s">
        <v>342</v>
      </c>
      <c r="D587" s="8"/>
      <c r="E587" s="8"/>
      <c r="F587" s="8"/>
      <c r="G587" s="10">
        <f>G588</f>
        <v>965</v>
      </c>
      <c r="H587" s="10">
        <f t="shared" ref="H587:AA587" si="472">H588</f>
        <v>0</v>
      </c>
      <c r="I587" s="10">
        <f t="shared" si="472"/>
        <v>0</v>
      </c>
      <c r="J587" s="10">
        <f t="shared" si="472"/>
        <v>0</v>
      </c>
      <c r="K587" s="10">
        <f t="shared" si="472"/>
        <v>0</v>
      </c>
      <c r="L587" s="10">
        <f t="shared" si="472"/>
        <v>0</v>
      </c>
      <c r="M587" s="10">
        <f t="shared" si="472"/>
        <v>0</v>
      </c>
      <c r="N587" s="10">
        <f t="shared" si="472"/>
        <v>0</v>
      </c>
      <c r="O587" s="10">
        <f t="shared" si="472"/>
        <v>0</v>
      </c>
      <c r="P587" s="10">
        <f t="shared" si="472"/>
        <v>0</v>
      </c>
      <c r="Q587" s="10">
        <f t="shared" si="472"/>
        <v>0</v>
      </c>
      <c r="R587" s="10">
        <f t="shared" si="472"/>
        <v>0</v>
      </c>
      <c r="S587" s="10">
        <f t="shared" si="472"/>
        <v>0</v>
      </c>
      <c r="T587" s="10">
        <f t="shared" si="472"/>
        <v>0</v>
      </c>
      <c r="U587" s="10">
        <f t="shared" si="472"/>
        <v>0</v>
      </c>
      <c r="V587" s="10">
        <f t="shared" si="472"/>
        <v>1017</v>
      </c>
      <c r="W587" s="10">
        <f t="shared" si="472"/>
        <v>0</v>
      </c>
      <c r="X587" s="10">
        <f t="shared" si="472"/>
        <v>0</v>
      </c>
      <c r="Y587" s="10">
        <f t="shared" si="472"/>
        <v>0</v>
      </c>
      <c r="Z587" s="10">
        <f t="shared" si="472"/>
        <v>0</v>
      </c>
      <c r="AA587" s="10">
        <f t="shared" si="472"/>
        <v>1017</v>
      </c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1"/>
      <c r="BN587" s="11"/>
      <c r="BO587" s="11"/>
      <c r="BP587" s="11"/>
      <c r="BQ587" s="11"/>
      <c r="BR587" s="11"/>
      <c r="BS587" s="11"/>
      <c r="BT587" s="11"/>
      <c r="BU587" s="11"/>
      <c r="BV587" s="11"/>
      <c r="BW587" s="11"/>
      <c r="BX587" s="11"/>
      <c r="BY587" s="11"/>
      <c r="BZ587" s="11"/>
      <c r="CA587" s="11"/>
      <c r="CB587" s="11"/>
      <c r="CC587" s="11"/>
      <c r="CD587" s="11"/>
      <c r="CE587" s="11"/>
      <c r="CF587" s="11"/>
      <c r="CG587" s="11"/>
      <c r="CH587" s="11"/>
      <c r="CI587" s="11"/>
      <c r="CJ587" s="11"/>
      <c r="CK587" s="11"/>
      <c r="CL587" s="11"/>
      <c r="CM587" s="11"/>
      <c r="CN587" s="11"/>
      <c r="CO587" s="11"/>
    </row>
    <row r="588" spans="1:93" ht="15.75" x14ac:dyDescent="0.25">
      <c r="A588" s="4"/>
      <c r="B588" s="26" t="s">
        <v>259</v>
      </c>
      <c r="C588" s="19" t="s">
        <v>342</v>
      </c>
      <c r="D588" s="19" t="s">
        <v>54</v>
      </c>
      <c r="E588" s="19" t="s">
        <v>27</v>
      </c>
      <c r="F588" s="19"/>
      <c r="G588" s="20">
        <f>G589</f>
        <v>965</v>
      </c>
      <c r="H588" s="20">
        <f t="shared" ref="H588:AA588" si="473">H589</f>
        <v>0</v>
      </c>
      <c r="I588" s="20">
        <f t="shared" si="473"/>
        <v>0</v>
      </c>
      <c r="J588" s="20">
        <f t="shared" si="473"/>
        <v>0</v>
      </c>
      <c r="K588" s="20">
        <f t="shared" si="473"/>
        <v>0</v>
      </c>
      <c r="L588" s="20">
        <f t="shared" si="473"/>
        <v>0</v>
      </c>
      <c r="M588" s="20">
        <f t="shared" si="473"/>
        <v>0</v>
      </c>
      <c r="N588" s="20">
        <f t="shared" si="473"/>
        <v>0</v>
      </c>
      <c r="O588" s="20">
        <f t="shared" si="473"/>
        <v>0</v>
      </c>
      <c r="P588" s="20">
        <f t="shared" si="473"/>
        <v>0</v>
      </c>
      <c r="Q588" s="20">
        <f t="shared" si="473"/>
        <v>0</v>
      </c>
      <c r="R588" s="20">
        <f t="shared" si="473"/>
        <v>0</v>
      </c>
      <c r="S588" s="20">
        <f t="shared" si="473"/>
        <v>0</v>
      </c>
      <c r="T588" s="20">
        <f t="shared" si="473"/>
        <v>0</v>
      </c>
      <c r="U588" s="20">
        <f t="shared" si="473"/>
        <v>0</v>
      </c>
      <c r="V588" s="20">
        <f t="shared" si="473"/>
        <v>1017</v>
      </c>
      <c r="W588" s="20">
        <f t="shared" si="473"/>
        <v>0</v>
      </c>
      <c r="X588" s="20">
        <f t="shared" si="473"/>
        <v>0</v>
      </c>
      <c r="Y588" s="20">
        <f t="shared" si="473"/>
        <v>0</v>
      </c>
      <c r="Z588" s="20">
        <f t="shared" si="473"/>
        <v>0</v>
      </c>
      <c r="AA588" s="20">
        <f t="shared" si="473"/>
        <v>1017</v>
      </c>
    </row>
    <row r="589" spans="1:93" ht="47.25" x14ac:dyDescent="0.25">
      <c r="A589" s="3"/>
      <c r="B589" s="12" t="s">
        <v>280</v>
      </c>
      <c r="C589" s="8" t="s">
        <v>342</v>
      </c>
      <c r="D589" s="8" t="s">
        <v>54</v>
      </c>
      <c r="E589" s="8" t="s">
        <v>220</v>
      </c>
      <c r="F589" s="8"/>
      <c r="G589" s="10">
        <f>G590</f>
        <v>965</v>
      </c>
      <c r="H589" s="10">
        <f t="shared" ref="H589:AA589" si="474">H590</f>
        <v>0</v>
      </c>
      <c r="I589" s="10">
        <f t="shared" si="474"/>
        <v>0</v>
      </c>
      <c r="J589" s="10">
        <f t="shared" si="474"/>
        <v>0</v>
      </c>
      <c r="K589" s="10">
        <f t="shared" si="474"/>
        <v>0</v>
      </c>
      <c r="L589" s="10">
        <f t="shared" si="474"/>
        <v>0</v>
      </c>
      <c r="M589" s="10">
        <f t="shared" si="474"/>
        <v>0</v>
      </c>
      <c r="N589" s="10">
        <f t="shared" si="474"/>
        <v>0</v>
      </c>
      <c r="O589" s="10">
        <f t="shared" si="474"/>
        <v>0</v>
      </c>
      <c r="P589" s="10">
        <f t="shared" si="474"/>
        <v>0</v>
      </c>
      <c r="Q589" s="10">
        <f t="shared" si="474"/>
        <v>0</v>
      </c>
      <c r="R589" s="10">
        <f t="shared" si="474"/>
        <v>0</v>
      </c>
      <c r="S589" s="10">
        <f t="shared" si="474"/>
        <v>0</v>
      </c>
      <c r="T589" s="10">
        <f t="shared" si="474"/>
        <v>0</v>
      </c>
      <c r="U589" s="10">
        <f t="shared" si="474"/>
        <v>0</v>
      </c>
      <c r="V589" s="10">
        <f t="shared" si="474"/>
        <v>1017</v>
      </c>
      <c r="W589" s="10">
        <f t="shared" si="474"/>
        <v>0</v>
      </c>
      <c r="X589" s="10">
        <f t="shared" si="474"/>
        <v>0</v>
      </c>
      <c r="Y589" s="10">
        <f t="shared" si="474"/>
        <v>0</v>
      </c>
      <c r="Z589" s="10">
        <f t="shared" si="474"/>
        <v>0</v>
      </c>
      <c r="AA589" s="10">
        <f t="shared" si="474"/>
        <v>1017</v>
      </c>
    </row>
    <row r="590" spans="1:93" ht="141.75" x14ac:dyDescent="0.25">
      <c r="A590" s="3"/>
      <c r="B590" s="45" t="s">
        <v>343</v>
      </c>
      <c r="C590" s="8" t="s">
        <v>342</v>
      </c>
      <c r="D590" s="8" t="s">
        <v>54</v>
      </c>
      <c r="E590" s="8" t="s">
        <v>220</v>
      </c>
      <c r="F590" s="8" t="s">
        <v>76</v>
      </c>
      <c r="G590" s="10">
        <f>G591</f>
        <v>965</v>
      </c>
      <c r="H590" s="10">
        <f t="shared" ref="H590:AA590" si="475">H591</f>
        <v>0</v>
      </c>
      <c r="I590" s="10">
        <f t="shared" si="475"/>
        <v>0</v>
      </c>
      <c r="J590" s="10">
        <f t="shared" si="475"/>
        <v>0</v>
      </c>
      <c r="K590" s="10">
        <f t="shared" si="475"/>
        <v>0</v>
      </c>
      <c r="L590" s="10">
        <f t="shared" si="475"/>
        <v>0</v>
      </c>
      <c r="M590" s="10">
        <f t="shared" si="475"/>
        <v>0</v>
      </c>
      <c r="N590" s="10">
        <f t="shared" si="475"/>
        <v>0</v>
      </c>
      <c r="O590" s="10">
        <f t="shared" si="475"/>
        <v>0</v>
      </c>
      <c r="P590" s="10">
        <f t="shared" si="475"/>
        <v>0</v>
      </c>
      <c r="Q590" s="10">
        <f t="shared" si="475"/>
        <v>0</v>
      </c>
      <c r="R590" s="10">
        <f t="shared" si="475"/>
        <v>0</v>
      </c>
      <c r="S590" s="10">
        <f t="shared" si="475"/>
        <v>0</v>
      </c>
      <c r="T590" s="10">
        <f t="shared" si="475"/>
        <v>0</v>
      </c>
      <c r="U590" s="10">
        <f t="shared" si="475"/>
        <v>0</v>
      </c>
      <c r="V590" s="10">
        <f t="shared" si="475"/>
        <v>1017</v>
      </c>
      <c r="W590" s="10">
        <f t="shared" si="475"/>
        <v>0</v>
      </c>
      <c r="X590" s="10">
        <f t="shared" si="475"/>
        <v>0</v>
      </c>
      <c r="Y590" s="10">
        <f t="shared" si="475"/>
        <v>0</v>
      </c>
      <c r="Z590" s="10">
        <f t="shared" si="475"/>
        <v>0</v>
      </c>
      <c r="AA590" s="10">
        <f t="shared" si="475"/>
        <v>1017</v>
      </c>
    </row>
    <row r="591" spans="1:93" ht="31.5" x14ac:dyDescent="0.25">
      <c r="A591" s="3"/>
      <c r="B591" s="12" t="s">
        <v>77</v>
      </c>
      <c r="C591" s="8" t="s">
        <v>342</v>
      </c>
      <c r="D591" s="8" t="s">
        <v>54</v>
      </c>
      <c r="E591" s="8" t="s">
        <v>220</v>
      </c>
      <c r="F591" s="8" t="s">
        <v>78</v>
      </c>
      <c r="G591" s="10">
        <v>965</v>
      </c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10">
        <v>1017</v>
      </c>
      <c r="W591" s="9"/>
      <c r="X591" s="14"/>
      <c r="Y591" s="14"/>
      <c r="Z591" s="14"/>
      <c r="AA591" s="15">
        <v>1017</v>
      </c>
    </row>
    <row r="592" spans="1:93" ht="15.75" x14ac:dyDescent="0.25">
      <c r="A592" s="4"/>
      <c r="B592" s="50" t="s">
        <v>344</v>
      </c>
      <c r="C592" s="19"/>
      <c r="D592" s="19"/>
      <c r="E592" s="19"/>
      <c r="F592" s="19"/>
      <c r="G592" s="20">
        <f t="shared" ref="G592:AA592" si="476">G552+G395+G368+G182+G120+G23+G17+G11</f>
        <v>1380104.6</v>
      </c>
      <c r="H592" s="20">
        <f t="shared" si="476"/>
        <v>946861467.80000007</v>
      </c>
      <c r="I592" s="20">
        <f t="shared" si="476"/>
        <v>59930.9</v>
      </c>
      <c r="J592" s="20">
        <f t="shared" si="476"/>
        <v>141556814.26000002</v>
      </c>
      <c r="K592" s="20">
        <f t="shared" si="476"/>
        <v>4616567.5999999996</v>
      </c>
      <c r="L592" s="20">
        <f t="shared" si="476"/>
        <v>59930.9</v>
      </c>
      <c r="M592" s="20">
        <f t="shared" si="476"/>
        <v>875867795.24999988</v>
      </c>
      <c r="N592" s="20">
        <f t="shared" si="476"/>
        <v>59930.9</v>
      </c>
      <c r="O592" s="20">
        <f t="shared" si="476"/>
        <v>124782307.03</v>
      </c>
      <c r="P592" s="20">
        <f t="shared" si="476"/>
        <v>5076054.04</v>
      </c>
      <c r="Q592" s="20">
        <f t="shared" si="476"/>
        <v>59930.9</v>
      </c>
      <c r="R592" s="20">
        <f t="shared" si="476"/>
        <v>64025485.059999987</v>
      </c>
      <c r="S592" s="20">
        <f t="shared" si="476"/>
        <v>59930.9</v>
      </c>
      <c r="T592" s="20">
        <f t="shared" si="476"/>
        <v>1772169.75</v>
      </c>
      <c r="U592" s="20">
        <f t="shared" si="476"/>
        <v>184812.53</v>
      </c>
      <c r="V592" s="20">
        <f t="shared" si="476"/>
        <v>1229348.9528999999</v>
      </c>
      <c r="W592" s="20">
        <f t="shared" si="476"/>
        <v>973206398.50999999</v>
      </c>
      <c r="X592" s="20">
        <f t="shared" si="476"/>
        <v>0</v>
      </c>
      <c r="Y592" s="20">
        <f t="shared" si="476"/>
        <v>158530275.78</v>
      </c>
      <c r="Z592" s="20">
        <f t="shared" si="476"/>
        <v>6478323.9699999997</v>
      </c>
      <c r="AA592" s="20">
        <f t="shared" si="476"/>
        <v>1392638.8529000001</v>
      </c>
    </row>
  </sheetData>
  <mergeCells count="32">
    <mergeCell ref="AA8:AA9"/>
    <mergeCell ref="E8:E9"/>
    <mergeCell ref="E1:AA1"/>
    <mergeCell ref="E2:AA2"/>
    <mergeCell ref="E3:AA3"/>
    <mergeCell ref="E4:AA4"/>
    <mergeCell ref="Y8:Y9"/>
    <mergeCell ref="H8:H9"/>
    <mergeCell ref="O8:O9"/>
    <mergeCell ref="Q8:Q9"/>
    <mergeCell ref="W8:W9"/>
    <mergeCell ref="R8:R9"/>
    <mergeCell ref="P8:P9"/>
    <mergeCell ref="K8:K9"/>
    <mergeCell ref="L8:L9"/>
    <mergeCell ref="X8:X9"/>
    <mergeCell ref="A5:AA5"/>
    <mergeCell ref="D8:D9"/>
    <mergeCell ref="A9:A10"/>
    <mergeCell ref="B8:B9"/>
    <mergeCell ref="C8:C9"/>
    <mergeCell ref="Z8:Z9"/>
    <mergeCell ref="M8:M9"/>
    <mergeCell ref="V8:V9"/>
    <mergeCell ref="T8:T9"/>
    <mergeCell ref="F8:F9"/>
    <mergeCell ref="N8:N9"/>
    <mergeCell ref="I8:I9"/>
    <mergeCell ref="J8:J9"/>
    <mergeCell ref="U8:U9"/>
    <mergeCell ref="S8:S9"/>
    <mergeCell ref="G8:G9"/>
  </mergeCells>
  <pageMargins left="1.3779527559055118" right="0" top="0.59055118110236227" bottom="0.59055118110236227" header="0" footer="0"/>
  <pageSetup paperSize="9" scale="5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rep:2.54.0.1270</dc:description>
  <cp:lastModifiedBy>Пользователь</cp:lastModifiedBy>
  <cp:lastPrinted>2022-11-17T04:19:56Z</cp:lastPrinted>
  <dcterms:created xsi:type="dcterms:W3CDTF">2022-11-08T07:04:19Z</dcterms:created>
  <dcterms:modified xsi:type="dcterms:W3CDTF">2022-11-17T07:16:06Z</dcterms:modified>
</cp:coreProperties>
</file>